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G\Desktop\"/>
    </mc:Choice>
  </mc:AlternateContent>
  <bookViews>
    <workbookView xWindow="0" yWindow="0" windowWidth="25600" windowHeight="12310" tabRatio="1000" activeTab="1"/>
  </bookViews>
  <sheets>
    <sheet name="결산표" sheetId="21" r:id="rId1"/>
    <sheet name="일계원장" sheetId="13" r:id="rId2"/>
  </sheets>
  <definedNames>
    <definedName name="_xlnm._FilterDatabase" localSheetId="1" hidden="1">일계원장!$A$2:$K$2</definedName>
    <definedName name="_xlnm.Print_Area" localSheetId="0">결산표!$A$1:$G$21</definedName>
    <definedName name="_xlnm.Print_Area" localSheetId="1">일계원장!$A$1:$K$82</definedName>
  </definedNames>
  <calcPr calcId="152511"/>
</workbook>
</file>

<file path=xl/calcChain.xml><?xml version="1.0" encoding="utf-8"?>
<calcChain xmlns="http://schemas.openxmlformats.org/spreadsheetml/2006/main">
  <c r="J24" i="13" l="1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I26" i="13"/>
  <c r="I27" i="13" s="1"/>
  <c r="I28" i="13" s="1"/>
  <c r="I29" i="13" s="1"/>
  <c r="I30" i="13" s="1"/>
  <c r="I31" i="13" s="1"/>
  <c r="I32" i="13" s="1"/>
  <c r="I33" i="13" s="1"/>
  <c r="I34" i="13" s="1"/>
  <c r="I35" i="13" s="1"/>
  <c r="I36" i="13" s="1"/>
  <c r="I37" i="13" s="1"/>
  <c r="I38" i="13" s="1"/>
  <c r="I39" i="13" s="1"/>
  <c r="I40" i="13" s="1"/>
  <c r="I41" i="13" s="1"/>
  <c r="I42" i="13" s="1"/>
  <c r="I43" i="13" s="1"/>
  <c r="I44" i="13" s="1"/>
  <c r="I45" i="13" s="1"/>
  <c r="I46" i="13" s="1"/>
  <c r="I47" i="13" s="1"/>
  <c r="I48" i="13" s="1"/>
  <c r="I49" i="13" s="1"/>
  <c r="I50" i="13" s="1"/>
  <c r="I51" i="13" s="1"/>
  <c r="I52" i="13" s="1"/>
  <c r="I53" i="13" s="1"/>
  <c r="I54" i="13" s="1"/>
  <c r="I55" i="13" s="1"/>
  <c r="I56" i="13" s="1"/>
  <c r="I57" i="13" s="1"/>
  <c r="I58" i="13" s="1"/>
  <c r="I59" i="13" s="1"/>
  <c r="I60" i="13" s="1"/>
  <c r="I61" i="13" s="1"/>
  <c r="I62" i="13" s="1"/>
  <c r="I63" i="13" s="1"/>
  <c r="I64" i="13" s="1"/>
  <c r="I65" i="13" s="1"/>
  <c r="I66" i="13" s="1"/>
  <c r="I67" i="13" s="1"/>
  <c r="I68" i="13" s="1"/>
  <c r="I69" i="13" s="1"/>
  <c r="I70" i="13" s="1"/>
  <c r="I71" i="13" s="1"/>
  <c r="I72" i="13" s="1"/>
  <c r="I73" i="13" s="1"/>
  <c r="I74" i="13" s="1"/>
  <c r="I75" i="13" s="1"/>
  <c r="I76" i="13" s="1"/>
  <c r="I77" i="13" s="1"/>
  <c r="G61" i="13"/>
  <c r="G62" i="13" s="1"/>
  <c r="G63" i="13" s="1"/>
  <c r="G64" i="13" s="1"/>
  <c r="G65" i="13" s="1"/>
  <c r="G66" i="13" s="1"/>
  <c r="G67" i="13" s="1"/>
  <c r="G68" i="13" s="1"/>
  <c r="G69" i="13" s="1"/>
  <c r="G70" i="13" s="1"/>
  <c r="G71" i="13" s="1"/>
  <c r="G72" i="13" s="1"/>
  <c r="G73" i="13" s="1"/>
  <c r="G74" i="13" s="1"/>
  <c r="G75" i="13" s="1"/>
  <c r="G76" i="13" s="1"/>
  <c r="G77" i="13" s="1"/>
  <c r="B11" i="21" l="1"/>
  <c r="F10" i="21" l="1"/>
  <c r="F11" i="21"/>
  <c r="F12" i="21"/>
  <c r="F13" i="21"/>
  <c r="F14" i="21"/>
  <c r="F15" i="21"/>
  <c r="F16" i="21"/>
  <c r="F17" i="21"/>
  <c r="F18" i="21"/>
  <c r="F19" i="21"/>
  <c r="F9" i="21"/>
  <c r="B10" i="21"/>
  <c r="B9" i="21"/>
  <c r="B12" i="21" l="1"/>
  <c r="B16" i="21" s="1"/>
  <c r="F20" i="21"/>
  <c r="G11" i="21" s="1"/>
  <c r="C12" i="21" l="1"/>
  <c r="G15" i="21"/>
  <c r="G12" i="21"/>
  <c r="G10" i="21"/>
  <c r="B17" i="21"/>
  <c r="B18" i="21" s="1"/>
  <c r="G16" i="21"/>
  <c r="G9" i="21"/>
  <c r="G14" i="21"/>
  <c r="G20" i="21"/>
  <c r="G13" i="21"/>
  <c r="G19" i="21"/>
  <c r="G17" i="21"/>
  <c r="G18" i="21"/>
  <c r="I3" i="13"/>
  <c r="G3" i="13"/>
  <c r="G4" i="13" l="1"/>
  <c r="G5" i="13" s="1"/>
  <c r="G6" i="13" l="1"/>
  <c r="I4" i="13"/>
  <c r="I5" i="13" s="1"/>
  <c r="I6" i="13" s="1"/>
  <c r="I7" i="13" s="1"/>
  <c r="I8" i="13" s="1"/>
  <c r="I9" i="13" s="1"/>
  <c r="I10" i="13" s="1"/>
  <c r="I11" i="13" s="1"/>
  <c r="I12" i="13" s="1"/>
  <c r="I13" i="13" s="1"/>
  <c r="I14" i="13" s="1"/>
  <c r="I15" i="13" s="1"/>
  <c r="I16" i="13" s="1"/>
  <c r="I17" i="13" s="1"/>
  <c r="I18" i="13" s="1"/>
  <c r="I19" i="13" s="1"/>
  <c r="I20" i="13" s="1"/>
  <c r="I21" i="13" s="1"/>
  <c r="I22" i="13" s="1"/>
  <c r="I23" i="13" s="1"/>
  <c r="I24" i="13" s="1"/>
  <c r="I25" i="13" s="1"/>
  <c r="J5" i="13" l="1"/>
  <c r="G7" i="13"/>
  <c r="J6" i="13"/>
  <c r="J4" i="13"/>
  <c r="J3" i="13"/>
  <c r="G8" i="13" l="1"/>
  <c r="J7" i="13"/>
  <c r="G9" i="13" l="1"/>
  <c r="J8" i="13"/>
  <c r="G10" i="13" l="1"/>
  <c r="J9" i="13"/>
  <c r="G11" i="13" l="1"/>
  <c r="J10" i="13"/>
  <c r="G12" i="13" l="1"/>
  <c r="J11" i="13"/>
  <c r="G13" i="13" l="1"/>
  <c r="J12" i="13"/>
  <c r="G14" i="13" l="1"/>
  <c r="J13" i="13"/>
  <c r="G15" i="13" l="1"/>
  <c r="J14" i="13"/>
  <c r="G16" i="13" l="1"/>
  <c r="J15" i="13"/>
  <c r="G17" i="13" l="1"/>
  <c r="J16" i="13"/>
  <c r="G18" i="13" l="1"/>
  <c r="J17" i="13"/>
  <c r="G19" i="13" l="1"/>
  <c r="J18" i="13"/>
  <c r="G20" i="13" l="1"/>
  <c r="J19" i="13"/>
  <c r="G21" i="13" l="1"/>
  <c r="J20" i="13"/>
  <c r="G22" i="13" l="1"/>
  <c r="J21" i="13"/>
  <c r="G23" i="13" l="1"/>
  <c r="J22" i="13"/>
  <c r="G24" i="13" l="1"/>
  <c r="J23" i="13"/>
  <c r="G25" i="13" l="1"/>
  <c r="G26" i="13" l="1"/>
  <c r="G27" i="13" l="1"/>
  <c r="G28" i="13" l="1"/>
  <c r="G29" i="13" l="1"/>
  <c r="G30" i="13" l="1"/>
  <c r="G31" i="13" l="1"/>
  <c r="G32" i="13" l="1"/>
  <c r="G33" i="13" l="1"/>
  <c r="G34" i="13" l="1"/>
  <c r="G35" i="13" l="1"/>
  <c r="G36" i="13" l="1"/>
  <c r="G37" i="13" l="1"/>
  <c r="G38" i="13" l="1"/>
  <c r="G39" i="13" l="1"/>
  <c r="G40" i="13" l="1"/>
  <c r="G41" i="13" l="1"/>
  <c r="G42" i="13" l="1"/>
  <c r="G43" i="13" l="1"/>
  <c r="G44" i="13" l="1"/>
  <c r="G45" i="13" l="1"/>
  <c r="G46" i="13" l="1"/>
  <c r="G47" i="13" l="1"/>
  <c r="G48" i="13" l="1"/>
  <c r="G49" i="13" l="1"/>
  <c r="G50" i="13" l="1"/>
  <c r="G51" i="13" l="1"/>
  <c r="G52" i="13" l="1"/>
  <c r="G53" i="13" l="1"/>
  <c r="G54" i="13" l="1"/>
  <c r="G55" i="13" l="1"/>
  <c r="G56" i="13" l="1"/>
  <c r="G57" i="13" l="1"/>
  <c r="G58" i="13" l="1"/>
  <c r="G59" i="13" l="1"/>
  <c r="G60" i="13" l="1"/>
</calcChain>
</file>

<file path=xl/sharedStrings.xml><?xml version="1.0" encoding="utf-8"?>
<sst xmlns="http://schemas.openxmlformats.org/spreadsheetml/2006/main" count="67" uniqueCount="59">
  <si>
    <t>구분</t>
  </si>
  <si>
    <t>날짜</t>
  </si>
  <si>
    <t>내역</t>
  </si>
  <si>
    <t>세부내용</t>
  </si>
  <si>
    <t>수입금액</t>
  </si>
  <si>
    <t>지출금액</t>
  </si>
  <si>
    <t>수입</t>
  </si>
  <si>
    <t>이월금</t>
  </si>
  <si>
    <t>교부금</t>
  </si>
  <si>
    <t>지출</t>
  </si>
  <si>
    <t>총합</t>
  </si>
  <si>
    <t>계정과목</t>
  </si>
  <si>
    <t>금 액</t>
  </si>
  <si>
    <t>비율</t>
  </si>
  <si>
    <t>세부목</t>
  </si>
  <si>
    <t xml:space="preserve">금 액 </t>
  </si>
  <si>
    <t>전월이월금</t>
  </si>
  <si>
    <t>합 계</t>
  </si>
  <si>
    <t>금액</t>
  </si>
  <si>
    <t>잔액</t>
  </si>
  <si>
    <t>수입합계</t>
    <phoneticPr fontId="3" type="noConversion"/>
  </si>
  <si>
    <t>지출합계</t>
    <phoneticPr fontId="3" type="noConversion"/>
  </si>
  <si>
    <t>잔액</t>
    <phoneticPr fontId="3" type="noConversion"/>
  </si>
  <si>
    <t>총합</t>
    <phoneticPr fontId="3" type="noConversion"/>
  </si>
  <si>
    <t>교부금</t>
    <phoneticPr fontId="3" type="noConversion"/>
  </si>
  <si>
    <t>수입</t>
    <phoneticPr fontId="3" type="noConversion"/>
  </si>
  <si>
    <t>교부금</t>
    <phoneticPr fontId="3" type="noConversion"/>
  </si>
  <si>
    <t>회의비</t>
    <phoneticPr fontId="3" type="noConversion"/>
  </si>
  <si>
    <t>조직사업비</t>
    <phoneticPr fontId="3" type="noConversion"/>
  </si>
  <si>
    <t>비품구입비</t>
    <phoneticPr fontId="3" type="noConversion"/>
  </si>
  <si>
    <t>투쟁사업비</t>
    <phoneticPr fontId="3" type="noConversion"/>
  </si>
  <si>
    <t>수입</t>
    <phoneticPr fontId="3" type="noConversion"/>
  </si>
  <si>
    <t>1월 교부금</t>
    <phoneticPr fontId="3" type="noConversion"/>
  </si>
  <si>
    <t>결
재</t>
    <phoneticPr fontId="6" type="noConversion"/>
  </si>
  <si>
    <t>담당</t>
    <phoneticPr fontId="6" type="noConversion"/>
  </si>
  <si>
    <t>인건비</t>
    <phoneticPr fontId="3" type="noConversion"/>
  </si>
  <si>
    <t>소모품비</t>
    <phoneticPr fontId="3" type="noConversion"/>
  </si>
  <si>
    <t>기타운영비</t>
    <phoneticPr fontId="3" type="noConversion"/>
  </si>
  <si>
    <t>출장비</t>
    <phoneticPr fontId="3" type="noConversion"/>
  </si>
  <si>
    <t>연대사업비</t>
    <phoneticPr fontId="3" type="noConversion"/>
  </si>
  <si>
    <t>선전사업비</t>
    <phoneticPr fontId="3" type="noConversion"/>
  </si>
  <si>
    <t>교육진행비</t>
    <phoneticPr fontId="3" type="noConversion"/>
  </si>
  <si>
    <t>기타수입</t>
    <phoneticPr fontId="3" type="noConversion"/>
  </si>
  <si>
    <t>비고</t>
    <phoneticPr fontId="3" type="noConversion"/>
  </si>
  <si>
    <t>지출</t>
    <phoneticPr fontId="3" type="noConversion"/>
  </si>
  <si>
    <t>회의비</t>
    <phoneticPr fontId="3" type="noConversion"/>
  </si>
  <si>
    <t>예산과목</t>
    <phoneticPr fontId="3" type="noConversion"/>
  </si>
  <si>
    <t>투쟁사업비</t>
    <phoneticPr fontId="3" type="noConversion"/>
  </si>
  <si>
    <t>기자회견 현수막</t>
    <phoneticPr fontId="3" type="noConversion"/>
  </si>
  <si>
    <r>
      <t>위 서식에</t>
    </r>
    <r>
      <rPr>
        <sz val="11"/>
        <color rgb="FF000000"/>
        <rFont val="Malgun Gothic"/>
        <family val="3"/>
        <charset val="129"/>
      </rPr>
      <t xml:space="preserve"> 입력만 하면 자동 결산됨</t>
    </r>
    <phoneticPr fontId="3" type="noConversion"/>
  </si>
  <si>
    <t>수입, 지출 결의서 서식 안해도 됨, 대신 일계원장 비고란에 해당월과 일련번호를 매길 것, 증빙영수증을 붙인 종이위에 그 일련번호 기재해서  구분할 수 있게 정리바람</t>
    <phoneticPr fontId="3" type="noConversion"/>
  </si>
  <si>
    <t>지회장</t>
    <phoneticPr fontId="6" type="noConversion"/>
  </si>
  <si>
    <t>00지회 수입, 지출 일계원장(예시)</t>
    <phoneticPr fontId="3" type="noConversion"/>
  </si>
  <si>
    <t>00지회 결산표</t>
    <phoneticPr fontId="3" type="noConversion"/>
  </si>
  <si>
    <t>1월-1</t>
    <phoneticPr fontId="3" type="noConversion"/>
  </si>
  <si>
    <t>1월-2</t>
  </si>
  <si>
    <t>월 지출내역이 많지 않은 경우 쭉 이어서 1년 일계원장으로 작성하면 됨</t>
    <phoneticPr fontId="3" type="noConversion"/>
  </si>
  <si>
    <t>지회 1월 운영위회의 식대                 (참석자 이름 기재)</t>
    <phoneticPr fontId="3" type="noConversion"/>
  </si>
  <si>
    <t>2025년 회계 잔액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</si>
</sst>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\-* #,##0_-;_-* &quot;-&quot;_-;_-@"/>
    <numFmt numFmtId="177" formatCode="mm&quot;월&quot;\ dd&quot;일&quot;"/>
    <numFmt numFmtId="178" formatCode="0.0%"/>
  </numFmts>
  <fonts count="19">
    <font>
      <sz val="11"/>
      <color rgb="FF000000"/>
      <name val="Malgun Gothic"/>
    </font>
    <font>
      <b/>
      <sz val="10"/>
      <color rgb="FF000000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8"/>
      <name val="돋움"/>
      <family val="3"/>
      <charset val="129"/>
    </font>
    <font>
      <b/>
      <sz val="14"/>
      <color rgb="FF000000"/>
      <name val="Malgun Gothic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color rgb="FF000000"/>
      <name val="Malgun Gothic"/>
      <family val="3"/>
      <charset val="129"/>
    </font>
    <font>
      <b/>
      <sz val="11"/>
      <color rgb="FF000000"/>
      <name val="Malgun Gothic"/>
      <family val="3"/>
      <charset val="129"/>
    </font>
    <font>
      <sz val="11"/>
      <color rgb="FFFF0000"/>
      <name val="Malgun Gothic"/>
      <family val="3"/>
      <charset val="129"/>
    </font>
    <font>
      <sz val="10"/>
      <color rgb="FFFF0000"/>
      <name val="Malgun Gothic"/>
      <family val="3"/>
      <charset val="129"/>
    </font>
    <font>
      <sz val="10"/>
      <color theme="1"/>
      <name val="Malgun Gothic"/>
      <family val="3"/>
      <charset val="129"/>
    </font>
    <font>
      <sz val="11"/>
      <color theme="1"/>
      <name val="Malgun Gothic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E5E5E5"/>
        <bgColor rgb="FFE5E5E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5">
    <xf numFmtId="0" fontId="0" fillId="0" borderId="0"/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61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176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76" fontId="8" fillId="5" borderId="1" xfId="0" applyNumberFormat="1" applyFont="1" applyFill="1" applyBorder="1" applyAlignment="1">
      <alignment vertical="center"/>
    </xf>
    <xf numFmtId="41" fontId="8" fillId="5" borderId="1" xfId="4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 wrapText="1"/>
    </xf>
    <xf numFmtId="41" fontId="10" fillId="0" borderId="1" xfId="4" applyFont="1" applyBorder="1" applyAlignment="1">
      <alignment horizontal="center" vertical="center" wrapText="1"/>
    </xf>
    <xf numFmtId="41" fontId="10" fillId="6" borderId="1" xfId="4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10" fillId="6" borderId="1" xfId="0" applyNumberFormat="1" applyFont="1" applyFill="1" applyBorder="1" applyAlignment="1">
      <alignment horizontal="center" vertical="center" wrapText="1"/>
    </xf>
    <xf numFmtId="0" fontId="0" fillId="7" borderId="0" xfId="0" applyFill="1" applyAlignment="1">
      <alignment vertical="center"/>
    </xf>
    <xf numFmtId="0" fontId="2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9" fillId="0" borderId="0" xfId="0" applyFont="1" applyAlignment="1">
      <alignment vertical="center"/>
    </xf>
    <xf numFmtId="41" fontId="11" fillId="6" borderId="1" xfId="4" applyFont="1" applyFill="1" applyBorder="1" applyAlignment="1">
      <alignment horizontal="center" vertical="center" wrapText="1"/>
    </xf>
    <xf numFmtId="176" fontId="12" fillId="0" borderId="1" xfId="0" applyNumberFormat="1" applyFont="1" applyBorder="1" applyAlignment="1">
      <alignment vertical="center"/>
    </xf>
    <xf numFmtId="176" fontId="11" fillId="6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7" borderId="0" xfId="0" applyFont="1" applyFill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41" fontId="14" fillId="0" borderId="0" xfId="0" applyNumberFormat="1" applyFont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1" fontId="16" fillId="4" borderId="10" xfId="1" applyNumberFormat="1" applyFont="1" applyFill="1" applyBorder="1" applyAlignment="1">
      <alignment horizontal="center" vertical="center"/>
    </xf>
    <xf numFmtId="0" fontId="16" fillId="4" borderId="11" xfId="1" applyFont="1" applyFill="1" applyBorder="1" applyAlignment="1">
      <alignment horizontal="center" vertical="center"/>
    </xf>
    <xf numFmtId="0" fontId="16" fillId="4" borderId="12" xfId="1" applyFont="1" applyFill="1" applyBorder="1" applyAlignment="1">
      <alignment horizontal="center" vertical="center" wrapText="1"/>
    </xf>
    <xf numFmtId="41" fontId="16" fillId="0" borderId="8" xfId="1" applyNumberFormat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4" borderId="14" xfId="1" applyFont="1" applyFill="1" applyBorder="1" applyAlignment="1">
      <alignment horizontal="center" vertical="center" wrapText="1"/>
    </xf>
    <xf numFmtId="41" fontId="16" fillId="0" borderId="15" xfId="1" applyNumberFormat="1" applyFont="1" applyBorder="1" applyAlignment="1">
      <alignment horizontal="center" vertical="center"/>
    </xf>
    <xf numFmtId="0" fontId="16" fillId="0" borderId="16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 wrapText="1"/>
    </xf>
    <xf numFmtId="41" fontId="16" fillId="0" borderId="0" xfId="1" applyNumberFormat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8" fillId="3" borderId="1" xfId="0" applyFont="1" applyFill="1" applyBorder="1" applyAlignment="1">
      <alignment horizontal="center" vertical="center" wrapText="1"/>
    </xf>
    <xf numFmtId="41" fontId="18" fillId="3" borderId="1" xfId="0" applyNumberFormat="1" applyFont="1" applyFill="1" applyBorder="1" applyAlignment="1">
      <alignment horizontal="center" vertical="center" wrapText="1"/>
    </xf>
    <xf numFmtId="178" fontId="18" fillId="3" borderId="1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3" fontId="17" fillId="0" borderId="6" xfId="0" applyNumberFormat="1" applyFont="1" applyBorder="1" applyAlignment="1">
      <alignment horizontal="center" vertical="center" wrapText="1"/>
    </xf>
    <xf numFmtId="10" fontId="17" fillId="0" borderId="5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1" fontId="17" fillId="0" borderId="1" xfId="0" applyNumberFormat="1" applyFont="1" applyBorder="1" applyAlignment="1">
      <alignment horizontal="center" vertical="center" wrapText="1"/>
    </xf>
    <xf numFmtId="178" fontId="17" fillId="0" borderId="1" xfId="0" applyNumberFormat="1" applyFont="1" applyBorder="1" applyAlignment="1">
      <alignment horizontal="center" vertical="center" wrapText="1"/>
    </xf>
    <xf numFmtId="3" fontId="17" fillId="0" borderId="4" xfId="0" applyNumberFormat="1" applyFont="1" applyBorder="1" applyAlignment="1">
      <alignment horizontal="center" vertical="center" wrapText="1"/>
    </xf>
    <xf numFmtId="10" fontId="17" fillId="0" borderId="6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41" fontId="15" fillId="0" borderId="0" xfId="0" applyNumberFormat="1" applyFont="1" applyAlignment="1">
      <alignment vertical="center"/>
    </xf>
    <xf numFmtId="178" fontId="15" fillId="0" borderId="0" xfId="0" applyNumberFormat="1" applyFont="1" applyAlignment="1">
      <alignment vertical="center"/>
    </xf>
  </cellXfs>
  <cellStyles count="5">
    <cellStyle name="쉼표 [0]" xfId="4" builtinId="6"/>
    <cellStyle name="쉼표 [0] 2" xfId="3"/>
    <cellStyle name="통화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zoomScaleSheetLayoutView="100" workbookViewId="0">
      <selection activeCell="C20" sqref="C20"/>
    </sheetView>
  </sheetViews>
  <sheetFormatPr defaultColWidth="12.58203125" defaultRowHeight="25" customHeight="1"/>
  <cols>
    <col min="1" max="2" width="13.58203125" style="28" customWidth="1"/>
    <col min="3" max="3" width="10.58203125" style="28" customWidth="1"/>
    <col min="4" max="4" width="3.58203125" style="28" customWidth="1"/>
    <col min="5" max="5" width="13.58203125" style="28" customWidth="1"/>
    <col min="6" max="6" width="13.58203125" style="59" customWidth="1"/>
    <col min="7" max="7" width="10.58203125" style="28" customWidth="1"/>
    <col min="8" max="16384" width="12.58203125" style="28"/>
  </cols>
  <sheetData>
    <row r="1" spans="1:7" ht="25" customHeight="1">
      <c r="A1" s="26" t="s">
        <v>53</v>
      </c>
      <c r="B1" s="27"/>
      <c r="C1" s="27"/>
      <c r="D1" s="27"/>
      <c r="E1" s="27"/>
      <c r="F1" s="27"/>
      <c r="G1" s="27"/>
    </row>
    <row r="2" spans="1:7" ht="25" customHeight="1">
      <c r="A2" s="29"/>
      <c r="B2" s="30"/>
      <c r="C2" s="30"/>
      <c r="D2" s="30"/>
      <c r="E2" s="30"/>
      <c r="F2" s="31"/>
      <c r="G2" s="30"/>
    </row>
    <row r="3" spans="1:7" ht="25" customHeight="1">
      <c r="A3" s="29"/>
      <c r="B3" s="30"/>
      <c r="C3" s="30"/>
      <c r="D3" s="30"/>
      <c r="E3" s="32" t="s">
        <v>33</v>
      </c>
      <c r="F3" s="33" t="s">
        <v>34</v>
      </c>
      <c r="G3" s="34" t="s">
        <v>51</v>
      </c>
    </row>
    <row r="4" spans="1:7" ht="25" customHeight="1">
      <c r="A4" s="29"/>
      <c r="B4" s="30"/>
      <c r="C4" s="30"/>
      <c r="D4" s="30"/>
      <c r="E4" s="35"/>
      <c r="F4" s="36"/>
      <c r="G4" s="37"/>
    </row>
    <row r="5" spans="1:7" ht="25" customHeight="1">
      <c r="E5" s="38"/>
      <c r="F5" s="39"/>
      <c r="G5" s="40"/>
    </row>
    <row r="6" spans="1:7" ht="25" customHeight="1">
      <c r="E6" s="41"/>
      <c r="F6" s="42"/>
      <c r="G6" s="43"/>
    </row>
    <row r="7" spans="1:7" ht="25" customHeight="1">
      <c r="A7" s="44" t="s">
        <v>6</v>
      </c>
      <c r="B7" s="45"/>
      <c r="C7" s="46"/>
      <c r="E7" s="44" t="s">
        <v>9</v>
      </c>
      <c r="F7" s="45"/>
      <c r="G7" s="46"/>
    </row>
    <row r="8" spans="1:7" ht="25" customHeight="1">
      <c r="A8" s="47" t="s">
        <v>11</v>
      </c>
      <c r="B8" s="47" t="s">
        <v>12</v>
      </c>
      <c r="C8" s="47" t="s">
        <v>13</v>
      </c>
      <c r="E8" s="47" t="s">
        <v>14</v>
      </c>
      <c r="F8" s="48" t="s">
        <v>15</v>
      </c>
      <c r="G8" s="49" t="s">
        <v>13</v>
      </c>
    </row>
    <row r="9" spans="1:7" ht="25" customHeight="1">
      <c r="A9" s="50" t="s">
        <v>16</v>
      </c>
      <c r="B9" s="51">
        <f>일계원장!F3</f>
        <v>100000</v>
      </c>
      <c r="C9" s="52">
        <v>0</v>
      </c>
      <c r="E9" s="53" t="s">
        <v>35</v>
      </c>
      <c r="F9" s="54">
        <f>SUMIF(일계원장!$C$3:$C$120,결산표!E9,일계원장!$H$3:$H$120)</f>
        <v>0</v>
      </c>
      <c r="G9" s="55">
        <f t="shared" ref="G9:G20" si="0">F9/$F$20</f>
        <v>0</v>
      </c>
    </row>
    <row r="10" spans="1:7" ht="25" customHeight="1">
      <c r="A10" s="50" t="s">
        <v>8</v>
      </c>
      <c r="B10" s="51">
        <f>SUMIF(일계원장!$C$3:$C$120,결산표!A10,일계원장!$F$3:$F$120)</f>
        <v>168000</v>
      </c>
      <c r="C10" s="52">
        <v>0</v>
      </c>
      <c r="E10" s="53" t="s">
        <v>36</v>
      </c>
      <c r="F10" s="54">
        <f>SUMIF(일계원장!$C$3:$C$120,결산표!E10,일계원장!$H$3:$H$120)</f>
        <v>0</v>
      </c>
      <c r="G10" s="55">
        <f t="shared" si="0"/>
        <v>0</v>
      </c>
    </row>
    <row r="11" spans="1:7" ht="25" customHeight="1">
      <c r="A11" s="53" t="s">
        <v>42</v>
      </c>
      <c r="B11" s="51">
        <f>SUMIF(일계원장!$C$3:$C$120,결산표!A11,일계원장!$F$3:$F$120)</f>
        <v>0</v>
      </c>
      <c r="C11" s="52">
        <v>0</v>
      </c>
      <c r="E11" s="53" t="s">
        <v>29</v>
      </c>
      <c r="F11" s="54">
        <f>SUMIF(일계원장!$C$3:$C$120,결산표!E11,일계원장!$H$3:$H$120)</f>
        <v>0</v>
      </c>
      <c r="G11" s="55">
        <f t="shared" si="0"/>
        <v>0</v>
      </c>
    </row>
    <row r="12" spans="1:7" ht="25" customHeight="1">
      <c r="A12" s="53" t="s">
        <v>17</v>
      </c>
      <c r="B12" s="56">
        <f>SUM(B9:B11)</f>
        <v>268000</v>
      </c>
      <c r="C12" s="57">
        <f>B12/B12</f>
        <v>1</v>
      </c>
      <c r="E12" s="53" t="s">
        <v>37</v>
      </c>
      <c r="F12" s="54">
        <f>SUMIF(일계원장!$C$3:$C$120,결산표!E12,일계원장!$H$3:$H$120)</f>
        <v>0</v>
      </c>
      <c r="G12" s="55">
        <f t="shared" si="0"/>
        <v>0</v>
      </c>
    </row>
    <row r="13" spans="1:7" ht="25" customHeight="1">
      <c r="E13" s="53" t="s">
        <v>38</v>
      </c>
      <c r="F13" s="54">
        <f>SUMIF(일계원장!$C$3:$C$120,결산표!E13,일계원장!$H$3:$H$120)</f>
        <v>0</v>
      </c>
      <c r="G13" s="55">
        <f t="shared" si="0"/>
        <v>0</v>
      </c>
    </row>
    <row r="14" spans="1:7" ht="25" customHeight="1">
      <c r="E14" s="53" t="s">
        <v>39</v>
      </c>
      <c r="F14" s="54">
        <f>SUMIF(일계원장!$C$3:$C$120,결산표!E14,일계원장!$H$3:$H$120)</f>
        <v>0</v>
      </c>
      <c r="G14" s="55">
        <f t="shared" si="0"/>
        <v>0</v>
      </c>
    </row>
    <row r="15" spans="1:7" ht="25" customHeight="1">
      <c r="A15" s="47" t="s">
        <v>0</v>
      </c>
      <c r="B15" s="47" t="s">
        <v>18</v>
      </c>
      <c r="E15" s="53" t="s">
        <v>40</v>
      </c>
      <c r="F15" s="54">
        <f>SUMIF(일계원장!$C$3:$C$120,결산표!E15,일계원장!$H$3:$H$120)</f>
        <v>0</v>
      </c>
      <c r="G15" s="55">
        <f t="shared" si="0"/>
        <v>0</v>
      </c>
    </row>
    <row r="16" spans="1:7" ht="25" customHeight="1">
      <c r="A16" s="53" t="s">
        <v>6</v>
      </c>
      <c r="B16" s="58">
        <f>B12</f>
        <v>268000</v>
      </c>
      <c r="E16" s="53" t="s">
        <v>30</v>
      </c>
      <c r="F16" s="54">
        <f>SUMIF(일계원장!$C$3:$C$120,결산표!E16,일계원장!$H$3:$H$120)</f>
        <v>35000</v>
      </c>
      <c r="G16" s="55">
        <f t="shared" si="0"/>
        <v>0.36842105263157893</v>
      </c>
    </row>
    <row r="17" spans="1:7" ht="25" customHeight="1">
      <c r="A17" s="53" t="s">
        <v>9</v>
      </c>
      <c r="B17" s="58">
        <f>F20</f>
        <v>95000</v>
      </c>
      <c r="E17" s="53" t="s">
        <v>27</v>
      </c>
      <c r="F17" s="54">
        <f>SUMIF(일계원장!$C$3:$C$120,결산표!E17,일계원장!$H$3:$H$120)</f>
        <v>60000</v>
      </c>
      <c r="G17" s="55">
        <f t="shared" si="0"/>
        <v>0.63157894736842102</v>
      </c>
    </row>
    <row r="18" spans="1:7" ht="25" customHeight="1">
      <c r="A18" s="53" t="s">
        <v>19</v>
      </c>
      <c r="B18" s="58">
        <f>B16-B17</f>
        <v>173000</v>
      </c>
      <c r="E18" s="53" t="s">
        <v>41</v>
      </c>
      <c r="F18" s="54">
        <f>SUMIF(일계원장!$C$3:$C$120,결산표!E18,일계원장!$H$3:$H$120)</f>
        <v>0</v>
      </c>
      <c r="G18" s="55">
        <f t="shared" si="0"/>
        <v>0</v>
      </c>
    </row>
    <row r="19" spans="1:7" ht="25" customHeight="1">
      <c r="E19" s="53" t="s">
        <v>28</v>
      </c>
      <c r="F19" s="54">
        <f>SUMIF(일계원장!$C$3:$C$120,결산표!E19,일계원장!$H$3:$H$120)</f>
        <v>0</v>
      </c>
      <c r="G19" s="55">
        <f t="shared" si="0"/>
        <v>0</v>
      </c>
    </row>
    <row r="20" spans="1:7" ht="25" customHeight="1">
      <c r="E20" s="53" t="s">
        <v>10</v>
      </c>
      <c r="F20" s="54">
        <f>SUM(F9:F19)</f>
        <v>95000</v>
      </c>
      <c r="G20" s="55">
        <f t="shared" si="0"/>
        <v>1</v>
      </c>
    </row>
    <row r="21" spans="1:7" ht="25" customHeight="1">
      <c r="G21" s="60"/>
    </row>
    <row r="22" spans="1:7" ht="25" customHeight="1">
      <c r="G22" s="60"/>
    </row>
    <row r="23" spans="1:7" ht="25" customHeight="1">
      <c r="G23" s="60"/>
    </row>
    <row r="24" spans="1:7" ht="25" customHeight="1">
      <c r="G24" s="60"/>
    </row>
    <row r="25" spans="1:7" ht="25" customHeight="1">
      <c r="G25" s="60"/>
    </row>
    <row r="26" spans="1:7" ht="25" customHeight="1">
      <c r="G26" s="60"/>
    </row>
    <row r="27" spans="1:7" ht="25" customHeight="1">
      <c r="G27" s="60"/>
    </row>
    <row r="28" spans="1:7" ht="25" customHeight="1">
      <c r="G28" s="60"/>
    </row>
    <row r="29" spans="1:7" ht="25" customHeight="1">
      <c r="G29" s="60"/>
    </row>
    <row r="30" spans="1:7" ht="25" customHeight="1">
      <c r="G30" s="60"/>
    </row>
    <row r="31" spans="1:7" ht="25" customHeight="1">
      <c r="G31" s="60"/>
    </row>
    <row r="32" spans="1:7" ht="25" customHeight="1">
      <c r="G32" s="60"/>
    </row>
    <row r="33" spans="7:7" ht="25" customHeight="1">
      <c r="G33" s="60"/>
    </row>
    <row r="34" spans="7:7" ht="25" customHeight="1">
      <c r="G34" s="60"/>
    </row>
    <row r="35" spans="7:7" ht="25" customHeight="1">
      <c r="G35" s="60"/>
    </row>
    <row r="36" spans="7:7" ht="25" customHeight="1">
      <c r="G36" s="60"/>
    </row>
    <row r="37" spans="7:7" ht="25" customHeight="1">
      <c r="G37" s="60"/>
    </row>
    <row r="38" spans="7:7" ht="25" customHeight="1">
      <c r="G38" s="60"/>
    </row>
    <row r="39" spans="7:7" ht="25" customHeight="1">
      <c r="G39" s="60"/>
    </row>
    <row r="40" spans="7:7" ht="25" customHeight="1">
      <c r="G40" s="60"/>
    </row>
    <row r="41" spans="7:7" ht="25" customHeight="1">
      <c r="G41" s="60"/>
    </row>
    <row r="42" spans="7:7" ht="25" customHeight="1">
      <c r="G42" s="60"/>
    </row>
    <row r="43" spans="7:7" ht="25" customHeight="1">
      <c r="G43" s="60"/>
    </row>
    <row r="44" spans="7:7" ht="25" customHeight="1">
      <c r="G44" s="60"/>
    </row>
    <row r="45" spans="7:7" ht="25" customHeight="1">
      <c r="G45" s="60"/>
    </row>
    <row r="46" spans="7:7" ht="25" customHeight="1">
      <c r="G46" s="60"/>
    </row>
    <row r="47" spans="7:7" ht="25" customHeight="1">
      <c r="G47" s="60"/>
    </row>
    <row r="48" spans="7:7" ht="25" customHeight="1">
      <c r="G48" s="60"/>
    </row>
    <row r="49" spans="7:7" ht="25" customHeight="1">
      <c r="G49" s="60"/>
    </row>
    <row r="50" spans="7:7" ht="25" customHeight="1">
      <c r="G50" s="60"/>
    </row>
    <row r="51" spans="7:7" ht="25" customHeight="1">
      <c r="G51" s="60"/>
    </row>
    <row r="52" spans="7:7" ht="25" customHeight="1">
      <c r="G52" s="60"/>
    </row>
    <row r="53" spans="7:7" ht="25" customHeight="1">
      <c r="G53" s="60"/>
    </row>
    <row r="54" spans="7:7" ht="25" customHeight="1">
      <c r="G54" s="60"/>
    </row>
    <row r="55" spans="7:7" ht="25" customHeight="1">
      <c r="G55" s="60"/>
    </row>
    <row r="56" spans="7:7" ht="25" customHeight="1">
      <c r="G56" s="60"/>
    </row>
    <row r="57" spans="7:7" ht="25" customHeight="1">
      <c r="G57" s="60"/>
    </row>
    <row r="58" spans="7:7" ht="25" customHeight="1">
      <c r="G58" s="60"/>
    </row>
    <row r="59" spans="7:7" ht="25" customHeight="1">
      <c r="G59" s="60"/>
    </row>
    <row r="60" spans="7:7" ht="25" customHeight="1">
      <c r="G60" s="60"/>
    </row>
    <row r="61" spans="7:7" ht="25" customHeight="1">
      <c r="G61" s="60"/>
    </row>
    <row r="62" spans="7:7" ht="25" customHeight="1">
      <c r="G62" s="60"/>
    </row>
    <row r="63" spans="7:7" ht="25" customHeight="1">
      <c r="G63" s="60"/>
    </row>
    <row r="64" spans="7:7" ht="25" customHeight="1">
      <c r="G64" s="60"/>
    </row>
    <row r="65" spans="7:7" ht="25" customHeight="1">
      <c r="G65" s="60"/>
    </row>
    <row r="66" spans="7:7" ht="25" customHeight="1">
      <c r="G66" s="60"/>
    </row>
    <row r="67" spans="7:7" ht="25" customHeight="1">
      <c r="G67" s="60"/>
    </row>
    <row r="68" spans="7:7" ht="25" customHeight="1">
      <c r="G68" s="60"/>
    </row>
    <row r="69" spans="7:7" ht="25" customHeight="1">
      <c r="G69" s="60"/>
    </row>
    <row r="70" spans="7:7" ht="25" customHeight="1">
      <c r="G70" s="60"/>
    </row>
    <row r="71" spans="7:7" ht="25" customHeight="1">
      <c r="G71" s="60"/>
    </row>
    <row r="72" spans="7:7" ht="25" customHeight="1">
      <c r="G72" s="60"/>
    </row>
    <row r="73" spans="7:7" ht="25" customHeight="1">
      <c r="G73" s="60"/>
    </row>
    <row r="74" spans="7:7" ht="25" customHeight="1">
      <c r="G74" s="60"/>
    </row>
    <row r="75" spans="7:7" ht="25" customHeight="1">
      <c r="G75" s="60"/>
    </row>
    <row r="76" spans="7:7" ht="25" customHeight="1">
      <c r="G76" s="60"/>
    </row>
    <row r="77" spans="7:7" ht="25" customHeight="1">
      <c r="G77" s="60"/>
    </row>
    <row r="78" spans="7:7" ht="25" customHeight="1">
      <c r="G78" s="60"/>
    </row>
    <row r="79" spans="7:7" ht="25" customHeight="1">
      <c r="G79" s="60"/>
    </row>
    <row r="80" spans="7:7" ht="25" customHeight="1">
      <c r="G80" s="60"/>
    </row>
    <row r="81" spans="7:7" ht="25" customHeight="1">
      <c r="G81" s="60"/>
    </row>
    <row r="82" spans="7:7" ht="25" customHeight="1">
      <c r="G82" s="60"/>
    </row>
    <row r="83" spans="7:7" ht="25" customHeight="1">
      <c r="G83" s="60"/>
    </row>
    <row r="84" spans="7:7" ht="25" customHeight="1">
      <c r="G84" s="60"/>
    </row>
    <row r="85" spans="7:7" ht="25" customHeight="1">
      <c r="G85" s="60"/>
    </row>
    <row r="86" spans="7:7" ht="25" customHeight="1">
      <c r="G86" s="60"/>
    </row>
    <row r="87" spans="7:7" ht="25" customHeight="1">
      <c r="G87" s="60"/>
    </row>
    <row r="88" spans="7:7" ht="25" customHeight="1">
      <c r="G88" s="60"/>
    </row>
    <row r="89" spans="7:7" ht="25" customHeight="1">
      <c r="G89" s="60"/>
    </row>
    <row r="90" spans="7:7" ht="25" customHeight="1">
      <c r="G90" s="60"/>
    </row>
    <row r="91" spans="7:7" ht="25" customHeight="1">
      <c r="G91" s="60"/>
    </row>
    <row r="92" spans="7:7" ht="25" customHeight="1">
      <c r="G92" s="60"/>
    </row>
    <row r="93" spans="7:7" ht="25" customHeight="1">
      <c r="G93" s="60"/>
    </row>
    <row r="94" spans="7:7" ht="25" customHeight="1">
      <c r="G94" s="60"/>
    </row>
    <row r="95" spans="7:7" ht="25" customHeight="1">
      <c r="G95" s="60"/>
    </row>
    <row r="96" spans="7:7" ht="25" customHeight="1">
      <c r="G96" s="60"/>
    </row>
    <row r="97" spans="7:7" ht="25" customHeight="1">
      <c r="G97" s="60"/>
    </row>
    <row r="98" spans="7:7" ht="25" customHeight="1">
      <c r="G98" s="60"/>
    </row>
    <row r="99" spans="7:7" ht="25" customHeight="1">
      <c r="G99" s="60"/>
    </row>
    <row r="100" spans="7:7" ht="25" customHeight="1">
      <c r="G100" s="60"/>
    </row>
    <row r="101" spans="7:7" ht="25" customHeight="1">
      <c r="G101" s="60"/>
    </row>
    <row r="102" spans="7:7" ht="25" customHeight="1">
      <c r="G102" s="60"/>
    </row>
    <row r="103" spans="7:7" ht="25" customHeight="1">
      <c r="G103" s="60"/>
    </row>
    <row r="104" spans="7:7" ht="25" customHeight="1">
      <c r="G104" s="60"/>
    </row>
  </sheetData>
  <mergeCells count="6">
    <mergeCell ref="A1:G1"/>
    <mergeCell ref="E3:E5"/>
    <mergeCell ref="F4:F5"/>
    <mergeCell ref="G4:G5"/>
    <mergeCell ref="A7:C7"/>
    <mergeCell ref="E7:G7"/>
  </mergeCells>
  <phoneticPr fontId="3" type="noConversion"/>
  <pageMargins left="0.70866141732283472" right="0.70866141732283472" top="0.74803149606299213" bottom="0.74803149606299213" header="0" footer="0"/>
  <pageSetup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6"/>
  <sheetViews>
    <sheetView tabSelected="1" view="pageBreakPreview" zoomScaleSheetLayoutView="100" workbookViewId="0">
      <pane ySplit="2" topLeftCell="A3" activePane="bottomLeft" state="frozen"/>
      <selection activeCell="A2" sqref="A2"/>
      <selection pane="bottomLeft" activeCell="O13" sqref="O13"/>
    </sheetView>
  </sheetViews>
  <sheetFormatPr defaultColWidth="12.58203125" defaultRowHeight="15" customHeight="1"/>
  <cols>
    <col min="1" max="1" width="6" customWidth="1"/>
    <col min="2" max="2" width="8.83203125" bestFit="1" customWidth="1"/>
    <col min="3" max="4" width="10.58203125" customWidth="1"/>
    <col min="5" max="5" width="24.25" customWidth="1"/>
    <col min="6" max="10" width="10" customWidth="1"/>
    <col min="11" max="11" width="8.08203125" customWidth="1"/>
  </cols>
  <sheetData>
    <row r="1" spans="1:13" ht="22.5" customHeight="1">
      <c r="A1" s="24" t="s">
        <v>52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3" ht="24.75" customHeight="1">
      <c r="A2" s="1" t="s">
        <v>0</v>
      </c>
      <c r="B2" s="1" t="s">
        <v>1</v>
      </c>
      <c r="C2" s="1" t="s">
        <v>46</v>
      </c>
      <c r="D2" s="1" t="s">
        <v>2</v>
      </c>
      <c r="E2" s="1" t="s">
        <v>3</v>
      </c>
      <c r="F2" s="1" t="s">
        <v>4</v>
      </c>
      <c r="G2" s="1" t="s">
        <v>20</v>
      </c>
      <c r="H2" s="2" t="s">
        <v>5</v>
      </c>
      <c r="I2" s="2" t="s">
        <v>21</v>
      </c>
      <c r="J2" s="2" t="s">
        <v>22</v>
      </c>
      <c r="K2" s="1" t="s">
        <v>43</v>
      </c>
    </row>
    <row r="3" spans="1:13" ht="24.75" customHeight="1">
      <c r="A3" s="10" t="s">
        <v>25</v>
      </c>
      <c r="B3" s="11">
        <v>45658</v>
      </c>
      <c r="C3" s="10" t="s">
        <v>7</v>
      </c>
      <c r="D3" s="10" t="s">
        <v>7</v>
      </c>
      <c r="E3" s="10" t="s">
        <v>58</v>
      </c>
      <c r="F3" s="12">
        <v>100000</v>
      </c>
      <c r="G3" s="13">
        <f>F3</f>
        <v>100000</v>
      </c>
      <c r="H3" s="14">
        <v>0</v>
      </c>
      <c r="I3" s="15">
        <f>H3</f>
        <v>0</v>
      </c>
      <c r="J3" s="14">
        <f t="shared" ref="J3:J77" si="0">G3-I3</f>
        <v>100000</v>
      </c>
      <c r="K3" s="10"/>
    </row>
    <row r="4" spans="1:13" ht="24.75" customHeight="1">
      <c r="A4" s="10" t="s">
        <v>31</v>
      </c>
      <c r="B4" s="11">
        <v>45683</v>
      </c>
      <c r="C4" s="10" t="s">
        <v>26</v>
      </c>
      <c r="D4" s="10" t="s">
        <v>24</v>
      </c>
      <c r="E4" s="10" t="s">
        <v>32</v>
      </c>
      <c r="F4" s="12">
        <v>168000</v>
      </c>
      <c r="G4" s="13">
        <f>G3+F4</f>
        <v>268000</v>
      </c>
      <c r="H4" s="14"/>
      <c r="I4" s="15">
        <f t="shared" ref="I4:I77" si="1">I3+H4</f>
        <v>0</v>
      </c>
      <c r="J4" s="14">
        <f t="shared" si="0"/>
        <v>268000</v>
      </c>
      <c r="K4" s="10"/>
      <c r="M4" s="5"/>
    </row>
    <row r="5" spans="1:13" ht="33.75" customHeight="1">
      <c r="A5" s="10" t="s">
        <v>44</v>
      </c>
      <c r="B5" s="11">
        <v>45685</v>
      </c>
      <c r="C5" s="10" t="s">
        <v>45</v>
      </c>
      <c r="D5" s="10" t="s">
        <v>45</v>
      </c>
      <c r="E5" s="10" t="s">
        <v>57</v>
      </c>
      <c r="F5" s="12">
        <v>0</v>
      </c>
      <c r="G5" s="13">
        <f t="shared" ref="G5:G75" si="2">G4+F5</f>
        <v>268000</v>
      </c>
      <c r="H5" s="14">
        <v>60000</v>
      </c>
      <c r="I5" s="15">
        <f t="shared" si="1"/>
        <v>60000</v>
      </c>
      <c r="J5" s="14">
        <f t="shared" si="0"/>
        <v>208000</v>
      </c>
      <c r="K5" s="10" t="s">
        <v>54</v>
      </c>
    </row>
    <row r="6" spans="1:13" s="19" customFormat="1" ht="24.75" customHeight="1">
      <c r="A6" s="10" t="s">
        <v>44</v>
      </c>
      <c r="B6" s="11">
        <v>45687</v>
      </c>
      <c r="C6" s="10" t="s">
        <v>47</v>
      </c>
      <c r="D6" s="10" t="s">
        <v>47</v>
      </c>
      <c r="E6" s="10" t="s">
        <v>48</v>
      </c>
      <c r="F6" s="12">
        <v>0</v>
      </c>
      <c r="G6" s="13">
        <f t="shared" si="2"/>
        <v>268000</v>
      </c>
      <c r="H6" s="14">
        <v>35000</v>
      </c>
      <c r="I6" s="15">
        <f t="shared" si="1"/>
        <v>95000</v>
      </c>
      <c r="J6" s="14">
        <f t="shared" si="0"/>
        <v>173000</v>
      </c>
      <c r="K6" s="10" t="s">
        <v>55</v>
      </c>
    </row>
    <row r="7" spans="1:13" ht="24.75" customHeight="1">
      <c r="A7" s="4"/>
      <c r="B7" s="4"/>
      <c r="C7" s="4"/>
      <c r="D7" s="4"/>
      <c r="E7" s="4"/>
      <c r="F7" s="4"/>
      <c r="G7" s="20">
        <f t="shared" si="2"/>
        <v>268000</v>
      </c>
      <c r="H7" s="21"/>
      <c r="I7" s="22">
        <f t="shared" si="1"/>
        <v>95000</v>
      </c>
      <c r="J7" s="23">
        <f t="shared" si="0"/>
        <v>173000</v>
      </c>
      <c r="K7" s="4"/>
    </row>
    <row r="8" spans="1:13" ht="24.75" customHeight="1">
      <c r="A8" s="4"/>
      <c r="B8" s="4"/>
      <c r="C8" s="4"/>
      <c r="D8" s="4"/>
      <c r="E8" s="4"/>
      <c r="F8" s="4"/>
      <c r="G8" s="20">
        <f t="shared" si="2"/>
        <v>268000</v>
      </c>
      <c r="H8" s="21"/>
      <c r="I8" s="22">
        <f t="shared" si="1"/>
        <v>95000</v>
      </c>
      <c r="J8" s="23">
        <f t="shared" si="0"/>
        <v>173000</v>
      </c>
      <c r="K8" s="4"/>
    </row>
    <row r="9" spans="1:13" ht="24.75" customHeight="1">
      <c r="A9" s="4"/>
      <c r="B9" s="4"/>
      <c r="C9" s="4"/>
      <c r="D9" s="4"/>
      <c r="E9" s="4"/>
      <c r="F9" s="4"/>
      <c r="G9" s="20">
        <f t="shared" si="2"/>
        <v>268000</v>
      </c>
      <c r="H9" s="21"/>
      <c r="I9" s="22">
        <f t="shared" si="1"/>
        <v>95000</v>
      </c>
      <c r="J9" s="23">
        <f t="shared" si="0"/>
        <v>173000</v>
      </c>
      <c r="K9" s="4"/>
    </row>
    <row r="10" spans="1:13" ht="24.75" customHeight="1">
      <c r="A10" s="4"/>
      <c r="B10" s="4"/>
      <c r="C10" s="4"/>
      <c r="D10" s="4"/>
      <c r="E10" s="4"/>
      <c r="F10" s="4"/>
      <c r="G10" s="20">
        <f t="shared" si="2"/>
        <v>268000</v>
      </c>
      <c r="H10" s="21"/>
      <c r="I10" s="22">
        <f t="shared" si="1"/>
        <v>95000</v>
      </c>
      <c r="J10" s="23">
        <f t="shared" si="0"/>
        <v>173000</v>
      </c>
      <c r="K10" s="4"/>
    </row>
    <row r="11" spans="1:13" ht="24.75" customHeight="1">
      <c r="A11" s="4"/>
      <c r="B11" s="4"/>
      <c r="C11" s="4"/>
      <c r="D11" s="4"/>
      <c r="E11" s="4"/>
      <c r="F11" s="4"/>
      <c r="G11" s="20">
        <f t="shared" si="2"/>
        <v>268000</v>
      </c>
      <c r="H11" s="21"/>
      <c r="I11" s="22">
        <f t="shared" si="1"/>
        <v>95000</v>
      </c>
      <c r="J11" s="23">
        <f t="shared" si="0"/>
        <v>173000</v>
      </c>
      <c r="K11" s="4"/>
    </row>
    <row r="12" spans="1:13" ht="24.75" customHeight="1">
      <c r="A12" s="4"/>
      <c r="B12" s="4"/>
      <c r="C12" s="4"/>
      <c r="D12" s="4"/>
      <c r="E12" s="4"/>
      <c r="F12" s="4"/>
      <c r="G12" s="20">
        <f t="shared" si="2"/>
        <v>268000</v>
      </c>
      <c r="H12" s="21"/>
      <c r="I12" s="22">
        <f t="shared" si="1"/>
        <v>95000</v>
      </c>
      <c r="J12" s="23">
        <f t="shared" si="0"/>
        <v>173000</v>
      </c>
      <c r="K12" s="4"/>
    </row>
    <row r="13" spans="1:13" ht="24.75" customHeight="1">
      <c r="A13" s="4"/>
      <c r="B13" s="4"/>
      <c r="C13" s="4"/>
      <c r="D13" s="4"/>
      <c r="E13" s="4"/>
      <c r="F13" s="4"/>
      <c r="G13" s="20">
        <f t="shared" si="2"/>
        <v>268000</v>
      </c>
      <c r="H13" s="21"/>
      <c r="I13" s="22">
        <f t="shared" si="1"/>
        <v>95000</v>
      </c>
      <c r="J13" s="23">
        <f t="shared" si="0"/>
        <v>173000</v>
      </c>
      <c r="K13" s="4"/>
    </row>
    <row r="14" spans="1:13" ht="24.75" customHeight="1">
      <c r="A14" s="4"/>
      <c r="B14" s="4"/>
      <c r="C14" s="4"/>
      <c r="D14" s="4"/>
      <c r="E14" s="4"/>
      <c r="F14" s="4"/>
      <c r="G14" s="20">
        <f t="shared" si="2"/>
        <v>268000</v>
      </c>
      <c r="H14" s="21"/>
      <c r="I14" s="22">
        <f t="shared" si="1"/>
        <v>95000</v>
      </c>
      <c r="J14" s="23">
        <f t="shared" si="0"/>
        <v>173000</v>
      </c>
      <c r="K14" s="4"/>
    </row>
    <row r="15" spans="1:13" ht="24.75" customHeight="1">
      <c r="A15" s="4"/>
      <c r="B15" s="4"/>
      <c r="C15" s="4"/>
      <c r="D15" s="4"/>
      <c r="E15" s="4"/>
      <c r="F15" s="4"/>
      <c r="G15" s="20">
        <f t="shared" si="2"/>
        <v>268000</v>
      </c>
      <c r="H15" s="21"/>
      <c r="I15" s="22">
        <f t="shared" si="1"/>
        <v>95000</v>
      </c>
      <c r="J15" s="23">
        <f t="shared" si="0"/>
        <v>173000</v>
      </c>
      <c r="K15" s="4"/>
    </row>
    <row r="16" spans="1:13" ht="24.75" customHeight="1">
      <c r="A16" s="4"/>
      <c r="B16" s="4"/>
      <c r="C16" s="4"/>
      <c r="D16" s="4"/>
      <c r="E16" s="4"/>
      <c r="F16" s="4"/>
      <c r="G16" s="20">
        <f t="shared" si="2"/>
        <v>268000</v>
      </c>
      <c r="H16" s="21"/>
      <c r="I16" s="22">
        <f t="shared" si="1"/>
        <v>95000</v>
      </c>
      <c r="J16" s="23">
        <f t="shared" si="0"/>
        <v>173000</v>
      </c>
      <c r="K16" s="4"/>
    </row>
    <row r="17" spans="1:11" ht="24.75" customHeight="1">
      <c r="A17" s="4"/>
      <c r="B17" s="4"/>
      <c r="C17" s="4"/>
      <c r="D17" s="4"/>
      <c r="E17" s="4"/>
      <c r="F17" s="4"/>
      <c r="G17" s="20">
        <f t="shared" si="2"/>
        <v>268000</v>
      </c>
      <c r="H17" s="21"/>
      <c r="I17" s="22">
        <f t="shared" si="1"/>
        <v>95000</v>
      </c>
      <c r="J17" s="23">
        <f t="shared" si="0"/>
        <v>173000</v>
      </c>
      <c r="K17" s="4"/>
    </row>
    <row r="18" spans="1:11" ht="24.75" customHeight="1">
      <c r="A18" s="4"/>
      <c r="B18" s="4"/>
      <c r="C18" s="4"/>
      <c r="D18" s="4"/>
      <c r="E18" s="4"/>
      <c r="F18" s="4"/>
      <c r="G18" s="20">
        <f t="shared" si="2"/>
        <v>268000</v>
      </c>
      <c r="H18" s="21"/>
      <c r="I18" s="22">
        <f t="shared" si="1"/>
        <v>95000</v>
      </c>
      <c r="J18" s="23">
        <f t="shared" si="0"/>
        <v>173000</v>
      </c>
      <c r="K18" s="4"/>
    </row>
    <row r="19" spans="1:11" ht="24.75" customHeight="1">
      <c r="A19" s="4"/>
      <c r="B19" s="4"/>
      <c r="C19" s="4"/>
      <c r="D19" s="4"/>
      <c r="E19" s="4"/>
      <c r="F19" s="4"/>
      <c r="G19" s="20">
        <f t="shared" si="2"/>
        <v>268000</v>
      </c>
      <c r="H19" s="21"/>
      <c r="I19" s="22">
        <f t="shared" si="1"/>
        <v>95000</v>
      </c>
      <c r="J19" s="23">
        <f t="shared" si="0"/>
        <v>173000</v>
      </c>
      <c r="K19" s="4"/>
    </row>
    <row r="20" spans="1:11" ht="24.75" customHeight="1">
      <c r="A20" s="4"/>
      <c r="B20" s="4"/>
      <c r="C20" s="4"/>
      <c r="D20" s="4"/>
      <c r="E20" s="4"/>
      <c r="F20" s="4"/>
      <c r="G20" s="20">
        <f t="shared" si="2"/>
        <v>268000</v>
      </c>
      <c r="H20" s="21"/>
      <c r="I20" s="22">
        <f t="shared" si="1"/>
        <v>95000</v>
      </c>
      <c r="J20" s="23">
        <f t="shared" si="0"/>
        <v>173000</v>
      </c>
      <c r="K20" s="4"/>
    </row>
    <row r="21" spans="1:11" ht="24.75" customHeight="1">
      <c r="A21" s="4"/>
      <c r="B21" s="4"/>
      <c r="C21" s="4"/>
      <c r="D21" s="4"/>
      <c r="E21" s="4"/>
      <c r="F21" s="4"/>
      <c r="G21" s="20">
        <f t="shared" si="2"/>
        <v>268000</v>
      </c>
      <c r="H21" s="21"/>
      <c r="I21" s="22">
        <f t="shared" si="1"/>
        <v>95000</v>
      </c>
      <c r="J21" s="23">
        <f t="shared" si="0"/>
        <v>173000</v>
      </c>
      <c r="K21" s="4"/>
    </row>
    <row r="22" spans="1:11" ht="24.75" customHeight="1">
      <c r="A22" s="4"/>
      <c r="B22" s="4"/>
      <c r="C22" s="4"/>
      <c r="D22" s="4"/>
      <c r="E22" s="4"/>
      <c r="F22" s="4"/>
      <c r="G22" s="20">
        <f t="shared" si="2"/>
        <v>268000</v>
      </c>
      <c r="H22" s="21"/>
      <c r="I22" s="22">
        <f t="shared" si="1"/>
        <v>95000</v>
      </c>
      <c r="J22" s="23">
        <f t="shared" si="0"/>
        <v>173000</v>
      </c>
      <c r="K22" s="4"/>
    </row>
    <row r="23" spans="1:11" ht="24.75" customHeight="1">
      <c r="A23" s="4"/>
      <c r="B23" s="4"/>
      <c r="C23" s="4"/>
      <c r="D23" s="4"/>
      <c r="E23" s="4"/>
      <c r="F23" s="4"/>
      <c r="G23" s="20">
        <f t="shared" si="2"/>
        <v>268000</v>
      </c>
      <c r="H23" s="21"/>
      <c r="I23" s="22">
        <f t="shared" si="1"/>
        <v>95000</v>
      </c>
      <c r="J23" s="23">
        <f t="shared" si="0"/>
        <v>173000</v>
      </c>
      <c r="K23" s="4"/>
    </row>
    <row r="24" spans="1:11" ht="24.75" customHeight="1">
      <c r="A24" s="4"/>
      <c r="B24" s="4"/>
      <c r="C24" s="4"/>
      <c r="D24" s="4"/>
      <c r="E24" s="4"/>
      <c r="F24" s="4"/>
      <c r="G24" s="20">
        <f t="shared" si="2"/>
        <v>268000</v>
      </c>
      <c r="H24" s="21"/>
      <c r="I24" s="22">
        <f t="shared" si="1"/>
        <v>95000</v>
      </c>
      <c r="J24" s="23">
        <f t="shared" si="0"/>
        <v>173000</v>
      </c>
      <c r="K24" s="4"/>
    </row>
    <row r="25" spans="1:11" ht="24.75" customHeight="1">
      <c r="A25" s="4"/>
      <c r="B25" s="4"/>
      <c r="C25" s="4"/>
      <c r="D25" s="4"/>
      <c r="E25" s="4"/>
      <c r="F25" s="4"/>
      <c r="G25" s="20">
        <f t="shared" si="2"/>
        <v>268000</v>
      </c>
      <c r="H25" s="21"/>
      <c r="I25" s="22">
        <f t="shared" si="1"/>
        <v>95000</v>
      </c>
      <c r="J25" s="23">
        <f t="shared" si="0"/>
        <v>173000</v>
      </c>
      <c r="K25" s="4"/>
    </row>
    <row r="26" spans="1:11" ht="24.75" customHeight="1">
      <c r="A26" s="4"/>
      <c r="B26" s="4"/>
      <c r="C26" s="4"/>
      <c r="D26" s="4"/>
      <c r="E26" s="4"/>
      <c r="F26" s="4"/>
      <c r="G26" s="20">
        <f t="shared" si="2"/>
        <v>268000</v>
      </c>
      <c r="H26" s="21"/>
      <c r="I26" s="22">
        <f t="shared" si="1"/>
        <v>95000</v>
      </c>
      <c r="J26" s="23">
        <f t="shared" si="0"/>
        <v>173000</v>
      </c>
      <c r="K26" s="4"/>
    </row>
    <row r="27" spans="1:11" ht="24.75" customHeight="1">
      <c r="A27" s="4"/>
      <c r="B27" s="4"/>
      <c r="C27" s="4"/>
      <c r="D27" s="4"/>
      <c r="E27" s="4"/>
      <c r="F27" s="4"/>
      <c r="G27" s="20">
        <f t="shared" si="2"/>
        <v>268000</v>
      </c>
      <c r="H27" s="21"/>
      <c r="I27" s="22">
        <f t="shared" si="1"/>
        <v>95000</v>
      </c>
      <c r="J27" s="23">
        <f t="shared" si="0"/>
        <v>173000</v>
      </c>
      <c r="K27" s="4"/>
    </row>
    <row r="28" spans="1:11" ht="24.75" customHeight="1">
      <c r="A28" s="4"/>
      <c r="B28" s="4"/>
      <c r="C28" s="4"/>
      <c r="D28" s="4"/>
      <c r="E28" s="4"/>
      <c r="F28" s="4"/>
      <c r="G28" s="20">
        <f t="shared" si="2"/>
        <v>268000</v>
      </c>
      <c r="H28" s="21"/>
      <c r="I28" s="22">
        <f t="shared" si="1"/>
        <v>95000</v>
      </c>
      <c r="J28" s="23">
        <f t="shared" si="0"/>
        <v>173000</v>
      </c>
      <c r="K28" s="4"/>
    </row>
    <row r="29" spans="1:11" ht="24.75" customHeight="1">
      <c r="A29" s="4"/>
      <c r="B29" s="4"/>
      <c r="C29" s="4"/>
      <c r="D29" s="4"/>
      <c r="E29" s="4"/>
      <c r="F29" s="4"/>
      <c r="G29" s="20">
        <f t="shared" si="2"/>
        <v>268000</v>
      </c>
      <c r="H29" s="21"/>
      <c r="I29" s="22">
        <f t="shared" si="1"/>
        <v>95000</v>
      </c>
      <c r="J29" s="23">
        <f t="shared" si="0"/>
        <v>173000</v>
      </c>
      <c r="K29" s="4"/>
    </row>
    <row r="30" spans="1:11" ht="24.75" customHeight="1">
      <c r="A30" s="4"/>
      <c r="B30" s="4"/>
      <c r="C30" s="4"/>
      <c r="D30" s="4"/>
      <c r="E30" s="4"/>
      <c r="F30" s="4"/>
      <c r="G30" s="20">
        <f t="shared" si="2"/>
        <v>268000</v>
      </c>
      <c r="H30" s="21"/>
      <c r="I30" s="22">
        <f t="shared" si="1"/>
        <v>95000</v>
      </c>
      <c r="J30" s="23">
        <f t="shared" si="0"/>
        <v>173000</v>
      </c>
      <c r="K30" s="4"/>
    </row>
    <row r="31" spans="1:11" ht="24.75" customHeight="1">
      <c r="A31" s="4"/>
      <c r="B31" s="4"/>
      <c r="C31" s="4"/>
      <c r="D31" s="4"/>
      <c r="E31" s="4"/>
      <c r="F31" s="4"/>
      <c r="G31" s="20">
        <f t="shared" si="2"/>
        <v>268000</v>
      </c>
      <c r="H31" s="21"/>
      <c r="I31" s="22">
        <f t="shared" si="1"/>
        <v>95000</v>
      </c>
      <c r="J31" s="23">
        <f t="shared" si="0"/>
        <v>173000</v>
      </c>
      <c r="K31" s="4"/>
    </row>
    <row r="32" spans="1:11" ht="24.75" customHeight="1">
      <c r="A32" s="4"/>
      <c r="B32" s="4"/>
      <c r="C32" s="4"/>
      <c r="D32" s="4"/>
      <c r="E32" s="4"/>
      <c r="F32" s="4"/>
      <c r="G32" s="20">
        <f t="shared" si="2"/>
        <v>268000</v>
      </c>
      <c r="H32" s="21"/>
      <c r="I32" s="22">
        <f t="shared" si="1"/>
        <v>95000</v>
      </c>
      <c r="J32" s="23">
        <f t="shared" si="0"/>
        <v>173000</v>
      </c>
      <c r="K32" s="4"/>
    </row>
    <row r="33" spans="1:11" ht="24.75" customHeight="1">
      <c r="A33" s="4"/>
      <c r="B33" s="4"/>
      <c r="C33" s="4"/>
      <c r="D33" s="4"/>
      <c r="E33" s="4"/>
      <c r="F33" s="4"/>
      <c r="G33" s="20">
        <f t="shared" si="2"/>
        <v>268000</v>
      </c>
      <c r="H33" s="21"/>
      <c r="I33" s="22">
        <f t="shared" si="1"/>
        <v>95000</v>
      </c>
      <c r="J33" s="23">
        <f t="shared" si="0"/>
        <v>173000</v>
      </c>
      <c r="K33" s="4"/>
    </row>
    <row r="34" spans="1:11" ht="24.75" customHeight="1">
      <c r="A34" s="4"/>
      <c r="B34" s="4"/>
      <c r="C34" s="4"/>
      <c r="D34" s="4"/>
      <c r="E34" s="4"/>
      <c r="F34" s="4"/>
      <c r="G34" s="20">
        <f t="shared" si="2"/>
        <v>268000</v>
      </c>
      <c r="H34" s="21"/>
      <c r="I34" s="22">
        <f t="shared" si="1"/>
        <v>95000</v>
      </c>
      <c r="J34" s="23">
        <f t="shared" si="0"/>
        <v>173000</v>
      </c>
      <c r="K34" s="4"/>
    </row>
    <row r="35" spans="1:11" ht="24.75" customHeight="1">
      <c r="A35" s="4"/>
      <c r="B35" s="4"/>
      <c r="C35" s="4"/>
      <c r="D35" s="4"/>
      <c r="E35" s="4"/>
      <c r="F35" s="4"/>
      <c r="G35" s="20">
        <f t="shared" si="2"/>
        <v>268000</v>
      </c>
      <c r="H35" s="21"/>
      <c r="I35" s="22">
        <f t="shared" si="1"/>
        <v>95000</v>
      </c>
      <c r="J35" s="23">
        <f t="shared" si="0"/>
        <v>173000</v>
      </c>
      <c r="K35" s="4"/>
    </row>
    <row r="36" spans="1:11" ht="24.75" customHeight="1">
      <c r="A36" s="4"/>
      <c r="B36" s="4"/>
      <c r="C36" s="4"/>
      <c r="D36" s="4"/>
      <c r="E36" s="4"/>
      <c r="F36" s="4"/>
      <c r="G36" s="20">
        <f t="shared" si="2"/>
        <v>268000</v>
      </c>
      <c r="H36" s="21"/>
      <c r="I36" s="22">
        <f t="shared" si="1"/>
        <v>95000</v>
      </c>
      <c r="J36" s="23">
        <f t="shared" si="0"/>
        <v>173000</v>
      </c>
      <c r="K36" s="4"/>
    </row>
    <row r="37" spans="1:11" ht="24.75" customHeight="1">
      <c r="A37" s="4"/>
      <c r="B37" s="4"/>
      <c r="C37" s="4"/>
      <c r="D37" s="4"/>
      <c r="E37" s="4"/>
      <c r="F37" s="4"/>
      <c r="G37" s="20">
        <f t="shared" si="2"/>
        <v>268000</v>
      </c>
      <c r="H37" s="21"/>
      <c r="I37" s="22">
        <f t="shared" si="1"/>
        <v>95000</v>
      </c>
      <c r="J37" s="23">
        <f t="shared" si="0"/>
        <v>173000</v>
      </c>
      <c r="K37" s="4"/>
    </row>
    <row r="38" spans="1:11" ht="24.75" customHeight="1">
      <c r="A38" s="4"/>
      <c r="B38" s="4"/>
      <c r="C38" s="4"/>
      <c r="D38" s="4"/>
      <c r="E38" s="4"/>
      <c r="F38" s="4"/>
      <c r="G38" s="20">
        <f t="shared" si="2"/>
        <v>268000</v>
      </c>
      <c r="H38" s="21"/>
      <c r="I38" s="22">
        <f t="shared" si="1"/>
        <v>95000</v>
      </c>
      <c r="J38" s="23">
        <f t="shared" si="0"/>
        <v>173000</v>
      </c>
      <c r="K38" s="4"/>
    </row>
    <row r="39" spans="1:11" ht="24.75" customHeight="1">
      <c r="A39" s="4"/>
      <c r="B39" s="4"/>
      <c r="C39" s="4"/>
      <c r="D39" s="4"/>
      <c r="E39" s="4"/>
      <c r="F39" s="4"/>
      <c r="G39" s="20">
        <f t="shared" si="2"/>
        <v>268000</v>
      </c>
      <c r="H39" s="21"/>
      <c r="I39" s="22">
        <f t="shared" si="1"/>
        <v>95000</v>
      </c>
      <c r="J39" s="23">
        <f t="shared" si="0"/>
        <v>173000</v>
      </c>
      <c r="K39" s="4"/>
    </row>
    <row r="40" spans="1:11" ht="24.75" customHeight="1">
      <c r="A40" s="4"/>
      <c r="B40" s="4"/>
      <c r="C40" s="4"/>
      <c r="D40" s="4"/>
      <c r="E40" s="4"/>
      <c r="F40" s="4"/>
      <c r="G40" s="20">
        <f t="shared" si="2"/>
        <v>268000</v>
      </c>
      <c r="H40" s="21"/>
      <c r="I40" s="22">
        <f t="shared" si="1"/>
        <v>95000</v>
      </c>
      <c r="J40" s="23">
        <f t="shared" si="0"/>
        <v>173000</v>
      </c>
      <c r="K40" s="4"/>
    </row>
    <row r="41" spans="1:11" ht="24.75" customHeight="1">
      <c r="A41" s="4"/>
      <c r="B41" s="4"/>
      <c r="C41" s="4"/>
      <c r="D41" s="4"/>
      <c r="E41" s="4"/>
      <c r="F41" s="4"/>
      <c r="G41" s="20">
        <f t="shared" si="2"/>
        <v>268000</v>
      </c>
      <c r="H41" s="21"/>
      <c r="I41" s="22">
        <f t="shared" si="1"/>
        <v>95000</v>
      </c>
      <c r="J41" s="23">
        <f t="shared" si="0"/>
        <v>173000</v>
      </c>
      <c r="K41" s="4"/>
    </row>
    <row r="42" spans="1:11" ht="24.75" customHeight="1">
      <c r="A42" s="4"/>
      <c r="B42" s="4"/>
      <c r="C42" s="4"/>
      <c r="D42" s="4"/>
      <c r="E42" s="4"/>
      <c r="F42" s="4"/>
      <c r="G42" s="20">
        <f t="shared" si="2"/>
        <v>268000</v>
      </c>
      <c r="H42" s="21"/>
      <c r="I42" s="22">
        <f t="shared" si="1"/>
        <v>95000</v>
      </c>
      <c r="J42" s="23">
        <f t="shared" si="0"/>
        <v>173000</v>
      </c>
      <c r="K42" s="4"/>
    </row>
    <row r="43" spans="1:11" ht="24.75" customHeight="1">
      <c r="A43" s="4"/>
      <c r="B43" s="4"/>
      <c r="C43" s="4"/>
      <c r="D43" s="4"/>
      <c r="E43" s="4"/>
      <c r="F43" s="4"/>
      <c r="G43" s="20">
        <f t="shared" si="2"/>
        <v>268000</v>
      </c>
      <c r="H43" s="21"/>
      <c r="I43" s="22">
        <f t="shared" si="1"/>
        <v>95000</v>
      </c>
      <c r="J43" s="23">
        <f t="shared" si="0"/>
        <v>173000</v>
      </c>
      <c r="K43" s="4"/>
    </row>
    <row r="44" spans="1:11" ht="24.75" customHeight="1">
      <c r="A44" s="4"/>
      <c r="B44" s="4"/>
      <c r="C44" s="4"/>
      <c r="D44" s="4"/>
      <c r="E44" s="4"/>
      <c r="F44" s="4"/>
      <c r="G44" s="20">
        <f t="shared" si="2"/>
        <v>268000</v>
      </c>
      <c r="H44" s="21"/>
      <c r="I44" s="22">
        <f t="shared" si="1"/>
        <v>95000</v>
      </c>
      <c r="J44" s="23">
        <f t="shared" si="0"/>
        <v>173000</v>
      </c>
      <c r="K44" s="4"/>
    </row>
    <row r="45" spans="1:11" ht="24.75" customHeight="1">
      <c r="A45" s="4"/>
      <c r="B45" s="4"/>
      <c r="C45" s="4"/>
      <c r="D45" s="4"/>
      <c r="E45" s="4"/>
      <c r="F45" s="4"/>
      <c r="G45" s="20">
        <f t="shared" si="2"/>
        <v>268000</v>
      </c>
      <c r="H45" s="21"/>
      <c r="I45" s="22">
        <f t="shared" si="1"/>
        <v>95000</v>
      </c>
      <c r="J45" s="23">
        <f t="shared" si="0"/>
        <v>173000</v>
      </c>
      <c r="K45" s="4"/>
    </row>
    <row r="46" spans="1:11" ht="24.75" customHeight="1">
      <c r="A46" s="4"/>
      <c r="B46" s="4"/>
      <c r="C46" s="4"/>
      <c r="D46" s="4"/>
      <c r="E46" s="4"/>
      <c r="F46" s="4"/>
      <c r="G46" s="20">
        <f t="shared" si="2"/>
        <v>268000</v>
      </c>
      <c r="H46" s="21"/>
      <c r="I46" s="22">
        <f t="shared" si="1"/>
        <v>95000</v>
      </c>
      <c r="J46" s="23">
        <f t="shared" si="0"/>
        <v>173000</v>
      </c>
      <c r="K46" s="4"/>
    </row>
    <row r="47" spans="1:11" ht="24.75" customHeight="1">
      <c r="A47" s="4"/>
      <c r="B47" s="4"/>
      <c r="C47" s="4"/>
      <c r="D47" s="4"/>
      <c r="E47" s="4"/>
      <c r="F47" s="4"/>
      <c r="G47" s="20">
        <f t="shared" si="2"/>
        <v>268000</v>
      </c>
      <c r="H47" s="21"/>
      <c r="I47" s="22">
        <f t="shared" si="1"/>
        <v>95000</v>
      </c>
      <c r="J47" s="23">
        <f t="shared" si="0"/>
        <v>173000</v>
      </c>
      <c r="K47" s="4"/>
    </row>
    <row r="48" spans="1:11" ht="24.75" customHeight="1">
      <c r="A48" s="4"/>
      <c r="B48" s="4"/>
      <c r="C48" s="4"/>
      <c r="D48" s="4"/>
      <c r="E48" s="4"/>
      <c r="F48" s="4"/>
      <c r="G48" s="20">
        <f t="shared" si="2"/>
        <v>268000</v>
      </c>
      <c r="H48" s="21"/>
      <c r="I48" s="22">
        <f t="shared" si="1"/>
        <v>95000</v>
      </c>
      <c r="J48" s="23">
        <f t="shared" si="0"/>
        <v>173000</v>
      </c>
      <c r="K48" s="4"/>
    </row>
    <row r="49" spans="1:11" ht="24.75" customHeight="1">
      <c r="A49" s="4"/>
      <c r="B49" s="4"/>
      <c r="C49" s="4"/>
      <c r="D49" s="4"/>
      <c r="E49" s="4"/>
      <c r="F49" s="4"/>
      <c r="G49" s="20">
        <f t="shared" si="2"/>
        <v>268000</v>
      </c>
      <c r="H49" s="21"/>
      <c r="I49" s="22">
        <f t="shared" si="1"/>
        <v>95000</v>
      </c>
      <c r="J49" s="23">
        <f t="shared" si="0"/>
        <v>173000</v>
      </c>
      <c r="K49" s="4"/>
    </row>
    <row r="50" spans="1:11" ht="24.75" customHeight="1">
      <c r="A50" s="4"/>
      <c r="B50" s="4"/>
      <c r="C50" s="4"/>
      <c r="D50" s="4"/>
      <c r="E50" s="4"/>
      <c r="F50" s="4"/>
      <c r="G50" s="20">
        <f t="shared" si="2"/>
        <v>268000</v>
      </c>
      <c r="H50" s="21"/>
      <c r="I50" s="22">
        <f t="shared" si="1"/>
        <v>95000</v>
      </c>
      <c r="J50" s="23">
        <f t="shared" si="0"/>
        <v>173000</v>
      </c>
      <c r="K50" s="4"/>
    </row>
    <row r="51" spans="1:11" ht="24.75" customHeight="1">
      <c r="A51" s="4"/>
      <c r="B51" s="4"/>
      <c r="C51" s="4"/>
      <c r="D51" s="4"/>
      <c r="E51" s="4"/>
      <c r="F51" s="4"/>
      <c r="G51" s="20">
        <f t="shared" si="2"/>
        <v>268000</v>
      </c>
      <c r="H51" s="21"/>
      <c r="I51" s="22">
        <f t="shared" si="1"/>
        <v>95000</v>
      </c>
      <c r="J51" s="23">
        <f t="shared" si="0"/>
        <v>173000</v>
      </c>
      <c r="K51" s="4"/>
    </row>
    <row r="52" spans="1:11" ht="24.75" customHeight="1">
      <c r="A52" s="4"/>
      <c r="B52" s="4"/>
      <c r="C52" s="4"/>
      <c r="D52" s="4"/>
      <c r="E52" s="4"/>
      <c r="F52" s="4"/>
      <c r="G52" s="20">
        <f t="shared" si="2"/>
        <v>268000</v>
      </c>
      <c r="H52" s="21"/>
      <c r="I52" s="22">
        <f t="shared" si="1"/>
        <v>95000</v>
      </c>
      <c r="J52" s="23">
        <f t="shared" si="0"/>
        <v>173000</v>
      </c>
      <c r="K52" s="4"/>
    </row>
    <row r="53" spans="1:11" ht="24.75" customHeight="1">
      <c r="A53" s="4"/>
      <c r="B53" s="4"/>
      <c r="C53" s="4"/>
      <c r="D53" s="4"/>
      <c r="E53" s="4"/>
      <c r="F53" s="4"/>
      <c r="G53" s="20">
        <f t="shared" si="2"/>
        <v>268000</v>
      </c>
      <c r="H53" s="21"/>
      <c r="I53" s="22">
        <f t="shared" si="1"/>
        <v>95000</v>
      </c>
      <c r="J53" s="23">
        <f t="shared" si="0"/>
        <v>173000</v>
      </c>
      <c r="K53" s="4"/>
    </row>
    <row r="54" spans="1:11" ht="24.75" customHeight="1">
      <c r="A54" s="4"/>
      <c r="B54" s="4"/>
      <c r="C54" s="4"/>
      <c r="D54" s="4"/>
      <c r="E54" s="4"/>
      <c r="F54" s="4"/>
      <c r="G54" s="20">
        <f t="shared" si="2"/>
        <v>268000</v>
      </c>
      <c r="H54" s="21"/>
      <c r="I54" s="22">
        <f t="shared" si="1"/>
        <v>95000</v>
      </c>
      <c r="J54" s="23">
        <f t="shared" si="0"/>
        <v>173000</v>
      </c>
      <c r="K54" s="4"/>
    </row>
    <row r="55" spans="1:11" ht="24.75" customHeight="1">
      <c r="A55" s="4"/>
      <c r="B55" s="4"/>
      <c r="C55" s="4"/>
      <c r="D55" s="4"/>
      <c r="E55" s="4"/>
      <c r="F55" s="4"/>
      <c r="G55" s="20">
        <f t="shared" si="2"/>
        <v>268000</v>
      </c>
      <c r="H55" s="21"/>
      <c r="I55" s="22">
        <f t="shared" si="1"/>
        <v>95000</v>
      </c>
      <c r="J55" s="23">
        <f t="shared" si="0"/>
        <v>173000</v>
      </c>
      <c r="K55" s="4"/>
    </row>
    <row r="56" spans="1:11" ht="24.75" customHeight="1">
      <c r="A56" s="4"/>
      <c r="B56" s="4"/>
      <c r="C56" s="4"/>
      <c r="D56" s="4"/>
      <c r="E56" s="4"/>
      <c r="F56" s="4"/>
      <c r="G56" s="20">
        <f t="shared" si="2"/>
        <v>268000</v>
      </c>
      <c r="H56" s="21"/>
      <c r="I56" s="22">
        <f t="shared" si="1"/>
        <v>95000</v>
      </c>
      <c r="J56" s="23">
        <f t="shared" si="0"/>
        <v>173000</v>
      </c>
      <c r="K56" s="4"/>
    </row>
    <row r="57" spans="1:11" ht="24.75" customHeight="1">
      <c r="A57" s="4"/>
      <c r="B57" s="4"/>
      <c r="C57" s="4"/>
      <c r="D57" s="4"/>
      <c r="E57" s="4"/>
      <c r="F57" s="4"/>
      <c r="G57" s="20">
        <f t="shared" si="2"/>
        <v>268000</v>
      </c>
      <c r="H57" s="21"/>
      <c r="I57" s="22">
        <f t="shared" si="1"/>
        <v>95000</v>
      </c>
      <c r="J57" s="23">
        <f t="shared" si="0"/>
        <v>173000</v>
      </c>
      <c r="K57" s="4"/>
    </row>
    <row r="58" spans="1:11" ht="24.75" customHeight="1">
      <c r="A58" s="4"/>
      <c r="B58" s="4"/>
      <c r="C58" s="4"/>
      <c r="D58" s="4"/>
      <c r="E58" s="4"/>
      <c r="F58" s="4"/>
      <c r="G58" s="20">
        <f t="shared" si="2"/>
        <v>268000</v>
      </c>
      <c r="H58" s="21"/>
      <c r="I58" s="22">
        <f t="shared" si="1"/>
        <v>95000</v>
      </c>
      <c r="J58" s="23">
        <f t="shared" si="0"/>
        <v>173000</v>
      </c>
      <c r="K58" s="4"/>
    </row>
    <row r="59" spans="1:11" ht="24.75" customHeight="1">
      <c r="A59" s="4"/>
      <c r="B59" s="4"/>
      <c r="C59" s="4"/>
      <c r="D59" s="4"/>
      <c r="E59" s="4"/>
      <c r="F59" s="4"/>
      <c r="G59" s="20">
        <f t="shared" si="2"/>
        <v>268000</v>
      </c>
      <c r="H59" s="21"/>
      <c r="I59" s="22">
        <f t="shared" si="1"/>
        <v>95000</v>
      </c>
      <c r="J59" s="23">
        <f t="shared" si="0"/>
        <v>173000</v>
      </c>
      <c r="K59" s="4"/>
    </row>
    <row r="60" spans="1:11" ht="24.75" customHeight="1">
      <c r="A60" s="4"/>
      <c r="B60" s="4"/>
      <c r="C60" s="4"/>
      <c r="D60" s="4"/>
      <c r="E60" s="4"/>
      <c r="F60" s="4"/>
      <c r="G60" s="20">
        <f t="shared" si="2"/>
        <v>268000</v>
      </c>
      <c r="H60" s="21"/>
      <c r="I60" s="22">
        <f t="shared" si="1"/>
        <v>95000</v>
      </c>
      <c r="J60" s="23">
        <f t="shared" si="0"/>
        <v>173000</v>
      </c>
      <c r="K60" s="4"/>
    </row>
    <row r="61" spans="1:11" ht="24.75" customHeight="1">
      <c r="A61" s="4"/>
      <c r="B61" s="4"/>
      <c r="C61" s="4"/>
      <c r="D61" s="4"/>
      <c r="E61" s="4"/>
      <c r="F61" s="4"/>
      <c r="G61" s="20">
        <f t="shared" si="2"/>
        <v>268000</v>
      </c>
      <c r="H61" s="21"/>
      <c r="I61" s="22">
        <f t="shared" si="1"/>
        <v>95000</v>
      </c>
      <c r="J61" s="23">
        <f t="shared" si="0"/>
        <v>173000</v>
      </c>
      <c r="K61" s="4"/>
    </row>
    <row r="62" spans="1:11" ht="24.75" customHeight="1">
      <c r="A62" s="4"/>
      <c r="B62" s="4"/>
      <c r="C62" s="4"/>
      <c r="D62" s="4"/>
      <c r="E62" s="4"/>
      <c r="F62" s="4"/>
      <c r="G62" s="20">
        <f t="shared" si="2"/>
        <v>268000</v>
      </c>
      <c r="H62" s="21"/>
      <c r="I62" s="22">
        <f t="shared" si="1"/>
        <v>95000</v>
      </c>
      <c r="J62" s="23">
        <f t="shared" si="0"/>
        <v>173000</v>
      </c>
      <c r="K62" s="4"/>
    </row>
    <row r="63" spans="1:11" ht="24.75" customHeight="1">
      <c r="A63" s="4"/>
      <c r="B63" s="4"/>
      <c r="C63" s="4"/>
      <c r="D63" s="4"/>
      <c r="E63" s="4"/>
      <c r="F63" s="4"/>
      <c r="G63" s="20">
        <f t="shared" si="2"/>
        <v>268000</v>
      </c>
      <c r="H63" s="21"/>
      <c r="I63" s="22">
        <f t="shared" si="1"/>
        <v>95000</v>
      </c>
      <c r="J63" s="23">
        <f t="shared" si="0"/>
        <v>173000</v>
      </c>
      <c r="K63" s="4"/>
    </row>
    <row r="64" spans="1:11" ht="24.75" customHeight="1">
      <c r="A64" s="4"/>
      <c r="B64" s="4"/>
      <c r="C64" s="4"/>
      <c r="D64" s="4"/>
      <c r="E64" s="4"/>
      <c r="F64" s="4"/>
      <c r="G64" s="20">
        <f t="shared" si="2"/>
        <v>268000</v>
      </c>
      <c r="H64" s="21"/>
      <c r="I64" s="22">
        <f t="shared" si="1"/>
        <v>95000</v>
      </c>
      <c r="J64" s="23">
        <f t="shared" si="0"/>
        <v>173000</v>
      </c>
      <c r="K64" s="4"/>
    </row>
    <row r="65" spans="1:11" ht="24.75" customHeight="1">
      <c r="A65" s="4"/>
      <c r="B65" s="4"/>
      <c r="C65" s="4"/>
      <c r="D65" s="4"/>
      <c r="E65" s="4"/>
      <c r="F65" s="4"/>
      <c r="G65" s="20">
        <f t="shared" si="2"/>
        <v>268000</v>
      </c>
      <c r="H65" s="21"/>
      <c r="I65" s="22">
        <f t="shared" si="1"/>
        <v>95000</v>
      </c>
      <c r="J65" s="23">
        <f t="shared" si="0"/>
        <v>173000</v>
      </c>
      <c r="K65" s="4"/>
    </row>
    <row r="66" spans="1:11" ht="24.75" customHeight="1">
      <c r="A66" s="4"/>
      <c r="B66" s="4"/>
      <c r="C66" s="4"/>
      <c r="D66" s="4"/>
      <c r="E66" s="4"/>
      <c r="F66" s="4"/>
      <c r="G66" s="20">
        <f t="shared" si="2"/>
        <v>268000</v>
      </c>
      <c r="H66" s="21"/>
      <c r="I66" s="22">
        <f t="shared" si="1"/>
        <v>95000</v>
      </c>
      <c r="J66" s="23">
        <f t="shared" si="0"/>
        <v>173000</v>
      </c>
      <c r="K66" s="4"/>
    </row>
    <row r="67" spans="1:11" ht="24.75" customHeight="1">
      <c r="A67" s="4"/>
      <c r="B67" s="4"/>
      <c r="C67" s="4"/>
      <c r="D67" s="4"/>
      <c r="E67" s="4"/>
      <c r="F67" s="4"/>
      <c r="G67" s="20">
        <f t="shared" si="2"/>
        <v>268000</v>
      </c>
      <c r="H67" s="21"/>
      <c r="I67" s="22">
        <f t="shared" si="1"/>
        <v>95000</v>
      </c>
      <c r="J67" s="23">
        <f t="shared" si="0"/>
        <v>173000</v>
      </c>
      <c r="K67" s="4"/>
    </row>
    <row r="68" spans="1:11" ht="24.75" customHeight="1">
      <c r="A68" s="4"/>
      <c r="B68" s="4"/>
      <c r="C68" s="4"/>
      <c r="D68" s="4"/>
      <c r="E68" s="4"/>
      <c r="F68" s="4"/>
      <c r="G68" s="20">
        <f t="shared" si="2"/>
        <v>268000</v>
      </c>
      <c r="H68" s="21"/>
      <c r="I68" s="22">
        <f t="shared" si="1"/>
        <v>95000</v>
      </c>
      <c r="J68" s="23">
        <f t="shared" si="0"/>
        <v>173000</v>
      </c>
      <c r="K68" s="4"/>
    </row>
    <row r="69" spans="1:11" ht="24.75" customHeight="1">
      <c r="A69" s="4"/>
      <c r="B69" s="4"/>
      <c r="C69" s="4"/>
      <c r="D69" s="4"/>
      <c r="E69" s="4"/>
      <c r="F69" s="4"/>
      <c r="G69" s="20">
        <f t="shared" si="2"/>
        <v>268000</v>
      </c>
      <c r="H69" s="21"/>
      <c r="I69" s="22">
        <f t="shared" si="1"/>
        <v>95000</v>
      </c>
      <c r="J69" s="23">
        <f t="shared" si="0"/>
        <v>173000</v>
      </c>
      <c r="K69" s="4"/>
    </row>
    <row r="70" spans="1:11" ht="24.75" customHeight="1">
      <c r="A70" s="4"/>
      <c r="B70" s="4"/>
      <c r="C70" s="4"/>
      <c r="D70" s="4"/>
      <c r="E70" s="4"/>
      <c r="F70" s="4"/>
      <c r="G70" s="20">
        <f t="shared" si="2"/>
        <v>268000</v>
      </c>
      <c r="H70" s="21"/>
      <c r="I70" s="22">
        <f t="shared" si="1"/>
        <v>95000</v>
      </c>
      <c r="J70" s="23">
        <f t="shared" si="0"/>
        <v>173000</v>
      </c>
      <c r="K70" s="4"/>
    </row>
    <row r="71" spans="1:11" ht="24.75" customHeight="1">
      <c r="A71" s="4"/>
      <c r="B71" s="4"/>
      <c r="C71" s="4"/>
      <c r="D71" s="4"/>
      <c r="E71" s="4"/>
      <c r="F71" s="4"/>
      <c r="G71" s="20">
        <f t="shared" si="2"/>
        <v>268000</v>
      </c>
      <c r="H71" s="21"/>
      <c r="I71" s="22">
        <f t="shared" si="1"/>
        <v>95000</v>
      </c>
      <c r="J71" s="23">
        <f t="shared" si="0"/>
        <v>173000</v>
      </c>
      <c r="K71" s="4"/>
    </row>
    <row r="72" spans="1:11" ht="24.75" customHeight="1">
      <c r="A72" s="4"/>
      <c r="B72" s="4"/>
      <c r="C72" s="4"/>
      <c r="D72" s="4"/>
      <c r="E72" s="4"/>
      <c r="F72" s="4"/>
      <c r="G72" s="20">
        <f t="shared" si="2"/>
        <v>268000</v>
      </c>
      <c r="H72" s="21"/>
      <c r="I72" s="22">
        <f t="shared" si="1"/>
        <v>95000</v>
      </c>
      <c r="J72" s="23">
        <f t="shared" si="0"/>
        <v>173000</v>
      </c>
      <c r="K72" s="4"/>
    </row>
    <row r="73" spans="1:11" ht="24.75" customHeight="1">
      <c r="A73" s="4"/>
      <c r="B73" s="4"/>
      <c r="C73" s="4"/>
      <c r="D73" s="4"/>
      <c r="E73" s="4"/>
      <c r="F73" s="4"/>
      <c r="G73" s="20">
        <f t="shared" si="2"/>
        <v>268000</v>
      </c>
      <c r="H73" s="21"/>
      <c r="I73" s="22">
        <f t="shared" si="1"/>
        <v>95000</v>
      </c>
      <c r="J73" s="23">
        <f t="shared" si="0"/>
        <v>173000</v>
      </c>
      <c r="K73" s="4"/>
    </row>
    <row r="74" spans="1:11" ht="24.75" customHeight="1">
      <c r="A74" s="4"/>
      <c r="B74" s="4"/>
      <c r="C74" s="4"/>
      <c r="D74" s="4"/>
      <c r="E74" s="4"/>
      <c r="F74" s="4"/>
      <c r="G74" s="20">
        <f t="shared" si="2"/>
        <v>268000</v>
      </c>
      <c r="H74" s="21"/>
      <c r="I74" s="22">
        <f t="shared" si="1"/>
        <v>95000</v>
      </c>
      <c r="J74" s="23">
        <f t="shared" si="0"/>
        <v>173000</v>
      </c>
      <c r="K74" s="4"/>
    </row>
    <row r="75" spans="1:11" ht="24.75" customHeight="1">
      <c r="A75" s="4"/>
      <c r="B75" s="4"/>
      <c r="C75" s="4"/>
      <c r="D75" s="4"/>
      <c r="E75" s="4"/>
      <c r="F75" s="4"/>
      <c r="G75" s="20">
        <f t="shared" si="2"/>
        <v>268000</v>
      </c>
      <c r="H75" s="21"/>
      <c r="I75" s="22">
        <f t="shared" si="1"/>
        <v>95000</v>
      </c>
      <c r="J75" s="23">
        <f t="shared" si="0"/>
        <v>173000</v>
      </c>
      <c r="K75" s="4"/>
    </row>
    <row r="76" spans="1:11" ht="24.75" customHeight="1">
      <c r="B76" s="4"/>
      <c r="C76" s="4"/>
      <c r="D76" s="4"/>
      <c r="E76" s="4"/>
      <c r="F76" s="4"/>
      <c r="G76" s="20">
        <f t="shared" ref="G76:G77" si="3">G75+F76</f>
        <v>268000</v>
      </c>
      <c r="H76" s="21"/>
      <c r="I76" s="22">
        <f t="shared" si="1"/>
        <v>95000</v>
      </c>
      <c r="J76" s="23">
        <f t="shared" si="0"/>
        <v>173000</v>
      </c>
      <c r="K76" s="4"/>
    </row>
    <row r="77" spans="1:11" ht="24.75" customHeight="1">
      <c r="A77" s="7" t="s">
        <v>23</v>
      </c>
      <c r="B77" s="6"/>
      <c r="C77" s="6"/>
      <c r="D77" s="6"/>
      <c r="E77" s="6"/>
      <c r="F77" s="9"/>
      <c r="G77" s="20">
        <f t="shared" si="3"/>
        <v>268000</v>
      </c>
      <c r="H77" s="8"/>
      <c r="I77" s="22">
        <f t="shared" si="1"/>
        <v>95000</v>
      </c>
      <c r="J77" s="23">
        <f t="shared" si="0"/>
        <v>173000</v>
      </c>
      <c r="K77" s="6"/>
    </row>
    <row r="78" spans="1:11" ht="24.75" customHeight="1">
      <c r="H78" s="3"/>
      <c r="I78" s="3"/>
      <c r="J78" s="3"/>
    </row>
    <row r="79" spans="1:11" ht="24.75" customHeight="1">
      <c r="H79" s="3"/>
      <c r="I79" s="3"/>
      <c r="J79" s="3"/>
    </row>
    <row r="80" spans="1:11" ht="24.75" customHeight="1">
      <c r="A80" s="5" t="s">
        <v>49</v>
      </c>
      <c r="H80" s="3"/>
      <c r="I80" s="3"/>
      <c r="J80" s="3"/>
    </row>
    <row r="81" spans="1:13" ht="42" customHeight="1">
      <c r="A81" s="25" t="s">
        <v>50</v>
      </c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16"/>
      <c r="M81" s="16"/>
    </row>
    <row r="82" spans="1:13" ht="24.75" customHeight="1">
      <c r="A82" s="17" t="s">
        <v>56</v>
      </c>
      <c r="B82" s="18"/>
      <c r="C82" s="18"/>
      <c r="D82" s="18"/>
      <c r="E82" s="18"/>
      <c r="H82" s="3"/>
      <c r="I82" s="3"/>
      <c r="J82" s="3"/>
    </row>
    <row r="83" spans="1:13" ht="24.75" customHeight="1">
      <c r="H83" s="3"/>
      <c r="I83" s="3"/>
      <c r="J83" s="3"/>
    </row>
    <row r="84" spans="1:13" ht="24.75" customHeight="1">
      <c r="H84" s="3"/>
      <c r="I84" s="3"/>
      <c r="J84" s="3"/>
    </row>
    <row r="85" spans="1:13" ht="24.75" customHeight="1">
      <c r="H85" s="3"/>
      <c r="I85" s="3"/>
      <c r="J85" s="3"/>
    </row>
    <row r="86" spans="1:13" ht="24.75" customHeight="1">
      <c r="H86" s="3"/>
      <c r="I86" s="3"/>
      <c r="J86" s="3"/>
    </row>
    <row r="87" spans="1:13" ht="24.75" customHeight="1">
      <c r="H87" s="3"/>
      <c r="I87" s="3"/>
      <c r="J87" s="3"/>
    </row>
    <row r="88" spans="1:13" ht="24.75" customHeight="1">
      <c r="H88" s="3"/>
      <c r="I88" s="3"/>
      <c r="J88" s="3"/>
    </row>
    <row r="89" spans="1:13" ht="24.75" customHeight="1">
      <c r="H89" s="3"/>
      <c r="I89" s="3"/>
      <c r="J89" s="3"/>
    </row>
    <row r="90" spans="1:13" ht="24.75" customHeight="1">
      <c r="H90" s="3"/>
      <c r="I90" s="3"/>
      <c r="J90" s="3"/>
    </row>
    <row r="91" spans="1:13" ht="24.75" customHeight="1">
      <c r="H91" s="3"/>
      <c r="I91" s="3"/>
      <c r="J91" s="3"/>
    </row>
    <row r="92" spans="1:13" ht="24.75" customHeight="1">
      <c r="H92" s="3"/>
      <c r="I92" s="3"/>
      <c r="J92" s="3"/>
    </row>
    <row r="93" spans="1:13" ht="24.75" customHeight="1">
      <c r="H93" s="3"/>
      <c r="I93" s="3"/>
      <c r="J93" s="3"/>
    </row>
    <row r="94" spans="1:13" ht="24.75" customHeight="1">
      <c r="H94" s="3"/>
      <c r="I94" s="3"/>
      <c r="J94" s="3"/>
    </row>
    <row r="95" spans="1:13" ht="24.75" customHeight="1">
      <c r="H95" s="3"/>
      <c r="I95" s="3"/>
      <c r="J95" s="3"/>
    </row>
    <row r="96" spans="1:13" ht="24.75" customHeight="1">
      <c r="H96" s="3"/>
      <c r="I96" s="3"/>
      <c r="J96" s="3"/>
    </row>
    <row r="97" spans="8:10" ht="24.75" customHeight="1">
      <c r="H97" s="3"/>
      <c r="I97" s="3"/>
      <c r="J97" s="3"/>
    </row>
    <row r="98" spans="8:10" ht="24.75" customHeight="1">
      <c r="H98" s="3"/>
      <c r="I98" s="3"/>
      <c r="J98" s="3"/>
    </row>
    <row r="99" spans="8:10" ht="24.75" customHeight="1">
      <c r="H99" s="3"/>
      <c r="I99" s="3"/>
      <c r="J99" s="3"/>
    </row>
    <row r="100" spans="8:10" ht="24.75" customHeight="1">
      <c r="H100" s="3"/>
      <c r="I100" s="3"/>
      <c r="J100" s="3"/>
    </row>
    <row r="101" spans="8:10" ht="24.75" customHeight="1">
      <c r="H101" s="3"/>
      <c r="I101" s="3"/>
      <c r="J101" s="3"/>
    </row>
    <row r="102" spans="8:10" ht="24.75" customHeight="1">
      <c r="H102" s="3"/>
      <c r="I102" s="3"/>
      <c r="J102" s="3"/>
    </row>
    <row r="103" spans="8:10" ht="24.75" customHeight="1">
      <c r="H103" s="3"/>
      <c r="I103" s="3"/>
      <c r="J103" s="3"/>
    </row>
    <row r="104" spans="8:10" ht="24.75" customHeight="1">
      <c r="H104" s="3"/>
      <c r="I104" s="3"/>
      <c r="J104" s="3"/>
    </row>
    <row r="105" spans="8:10" ht="24.75" customHeight="1">
      <c r="H105" s="3"/>
      <c r="I105" s="3"/>
      <c r="J105" s="3"/>
    </row>
    <row r="106" spans="8:10" ht="24.75" customHeight="1">
      <c r="H106" s="3"/>
      <c r="I106" s="3"/>
      <c r="J106" s="3"/>
    </row>
    <row r="107" spans="8:10" ht="24.75" customHeight="1">
      <c r="H107" s="3"/>
      <c r="I107" s="3"/>
      <c r="J107" s="3"/>
    </row>
    <row r="108" spans="8:10" ht="24.75" customHeight="1">
      <c r="H108" s="3"/>
      <c r="I108" s="3"/>
      <c r="J108" s="3"/>
    </row>
    <row r="109" spans="8:10" ht="24.75" customHeight="1">
      <c r="H109" s="3"/>
      <c r="I109" s="3"/>
      <c r="J109" s="3"/>
    </row>
    <row r="110" spans="8:10" ht="24.75" customHeight="1">
      <c r="H110" s="3"/>
      <c r="I110" s="3"/>
      <c r="J110" s="3"/>
    </row>
    <row r="111" spans="8:10" ht="24.75" customHeight="1">
      <c r="H111" s="3"/>
      <c r="I111" s="3"/>
      <c r="J111" s="3"/>
    </row>
    <row r="112" spans="8:10" ht="24.75" customHeight="1">
      <c r="H112" s="3"/>
      <c r="I112" s="3"/>
      <c r="J112" s="3"/>
    </row>
    <row r="113" spans="8:10" ht="24.75" customHeight="1">
      <c r="H113" s="3"/>
      <c r="I113" s="3"/>
      <c r="J113" s="3"/>
    </row>
    <row r="114" spans="8:10" ht="24.75" customHeight="1">
      <c r="H114" s="3"/>
      <c r="I114" s="3"/>
      <c r="J114" s="3"/>
    </row>
    <row r="115" spans="8:10" ht="24.75" customHeight="1">
      <c r="H115" s="3"/>
      <c r="I115" s="3"/>
      <c r="J115" s="3"/>
    </row>
    <row r="116" spans="8:10" ht="24.75" customHeight="1">
      <c r="H116" s="3"/>
      <c r="I116" s="3"/>
      <c r="J116" s="3"/>
    </row>
    <row r="117" spans="8:10" ht="24.75" customHeight="1">
      <c r="H117" s="3"/>
      <c r="I117" s="3"/>
      <c r="J117" s="3"/>
    </row>
    <row r="118" spans="8:10" ht="24.75" customHeight="1">
      <c r="H118" s="3"/>
      <c r="I118" s="3"/>
      <c r="J118" s="3"/>
    </row>
    <row r="119" spans="8:10" ht="24.75" customHeight="1">
      <c r="H119" s="3"/>
      <c r="I119" s="3"/>
      <c r="J119" s="3"/>
    </row>
    <row r="120" spans="8:10" ht="24.75" customHeight="1">
      <c r="H120" s="3"/>
      <c r="I120" s="3"/>
      <c r="J120" s="3"/>
    </row>
    <row r="121" spans="8:10" ht="24.75" customHeight="1">
      <c r="H121" s="3"/>
      <c r="I121" s="3"/>
      <c r="J121" s="3"/>
    </row>
    <row r="122" spans="8:10" ht="24.75" customHeight="1">
      <c r="H122" s="3"/>
      <c r="I122" s="3"/>
      <c r="J122" s="3"/>
    </row>
    <row r="123" spans="8:10" ht="24.75" customHeight="1">
      <c r="H123" s="3"/>
      <c r="I123" s="3"/>
      <c r="J123" s="3"/>
    </row>
    <row r="124" spans="8:10" ht="24.75" customHeight="1">
      <c r="H124" s="3"/>
      <c r="I124" s="3"/>
      <c r="J124" s="3"/>
    </row>
    <row r="125" spans="8:10" ht="24.75" customHeight="1">
      <c r="H125" s="3"/>
      <c r="I125" s="3"/>
      <c r="J125" s="3"/>
    </row>
    <row r="126" spans="8:10" ht="24.75" customHeight="1">
      <c r="H126" s="3"/>
      <c r="I126" s="3"/>
      <c r="J126" s="3"/>
    </row>
    <row r="127" spans="8:10" ht="24.75" customHeight="1">
      <c r="H127" s="3"/>
      <c r="I127" s="3"/>
      <c r="J127" s="3"/>
    </row>
    <row r="128" spans="8:10" ht="24.75" customHeight="1">
      <c r="H128" s="3"/>
      <c r="I128" s="3"/>
      <c r="J128" s="3"/>
    </row>
    <row r="129" spans="8:10" ht="24.75" customHeight="1">
      <c r="H129" s="3"/>
      <c r="I129" s="3"/>
      <c r="J129" s="3"/>
    </row>
    <row r="130" spans="8:10" ht="24.75" customHeight="1">
      <c r="H130" s="3"/>
      <c r="I130" s="3"/>
      <c r="J130" s="3"/>
    </row>
    <row r="131" spans="8:10" ht="24.75" customHeight="1">
      <c r="H131" s="3"/>
      <c r="I131" s="3"/>
      <c r="J131" s="3"/>
    </row>
    <row r="132" spans="8:10" ht="24.75" customHeight="1">
      <c r="H132" s="3"/>
      <c r="I132" s="3"/>
      <c r="J132" s="3"/>
    </row>
    <row r="133" spans="8:10" ht="24.75" customHeight="1">
      <c r="H133" s="3"/>
      <c r="I133" s="3"/>
      <c r="J133" s="3"/>
    </row>
    <row r="134" spans="8:10" ht="24.75" customHeight="1">
      <c r="H134" s="3"/>
      <c r="I134" s="3"/>
      <c r="J134" s="3"/>
    </row>
    <row r="135" spans="8:10" ht="24.75" customHeight="1">
      <c r="H135" s="3"/>
      <c r="I135" s="3"/>
      <c r="J135" s="3"/>
    </row>
    <row r="136" spans="8:10" ht="24.75" customHeight="1">
      <c r="H136" s="3"/>
      <c r="I136" s="3"/>
      <c r="J136" s="3"/>
    </row>
    <row r="137" spans="8:10" ht="24.75" customHeight="1">
      <c r="H137" s="3"/>
      <c r="I137" s="3"/>
      <c r="J137" s="3"/>
    </row>
    <row r="138" spans="8:10" ht="24.75" customHeight="1">
      <c r="H138" s="3"/>
      <c r="I138" s="3"/>
      <c r="J138" s="3"/>
    </row>
    <row r="139" spans="8:10" ht="24.75" customHeight="1">
      <c r="H139" s="3"/>
      <c r="I139" s="3"/>
      <c r="J139" s="3"/>
    </row>
    <row r="140" spans="8:10" ht="24.75" customHeight="1">
      <c r="H140" s="3"/>
      <c r="I140" s="3"/>
      <c r="J140" s="3"/>
    </row>
    <row r="141" spans="8:10" ht="24.75" customHeight="1">
      <c r="H141" s="3"/>
      <c r="I141" s="3"/>
      <c r="J141" s="3"/>
    </row>
    <row r="142" spans="8:10" ht="24.75" customHeight="1">
      <c r="H142" s="3"/>
      <c r="I142" s="3"/>
      <c r="J142" s="3"/>
    </row>
    <row r="143" spans="8:10" ht="24.75" customHeight="1">
      <c r="H143" s="3"/>
      <c r="I143" s="3"/>
      <c r="J143" s="3"/>
    </row>
    <row r="144" spans="8:10" ht="24.75" customHeight="1">
      <c r="H144" s="3"/>
      <c r="I144" s="3"/>
      <c r="J144" s="3"/>
    </row>
    <row r="145" spans="8:10" ht="24.75" customHeight="1">
      <c r="H145" s="3"/>
      <c r="I145" s="3"/>
      <c r="J145" s="3"/>
    </row>
    <row r="146" spans="8:10" ht="24.75" customHeight="1">
      <c r="H146" s="3"/>
      <c r="I146" s="3"/>
      <c r="J146" s="3"/>
    </row>
    <row r="147" spans="8:10" ht="24.75" customHeight="1">
      <c r="H147" s="3"/>
      <c r="I147" s="3"/>
      <c r="J147" s="3"/>
    </row>
    <row r="148" spans="8:10" ht="24.75" customHeight="1">
      <c r="H148" s="3"/>
      <c r="I148" s="3"/>
      <c r="J148" s="3"/>
    </row>
    <row r="149" spans="8:10" ht="24.75" customHeight="1">
      <c r="H149" s="3"/>
      <c r="I149" s="3"/>
      <c r="J149" s="3"/>
    </row>
    <row r="150" spans="8:10" ht="24.75" customHeight="1">
      <c r="H150" s="3"/>
      <c r="I150" s="3"/>
      <c r="J150" s="3"/>
    </row>
    <row r="151" spans="8:10" ht="24.75" customHeight="1">
      <c r="H151" s="3"/>
      <c r="I151" s="3"/>
      <c r="J151" s="3"/>
    </row>
    <row r="152" spans="8:10" ht="24.75" customHeight="1">
      <c r="H152" s="3"/>
      <c r="I152" s="3"/>
      <c r="J152" s="3"/>
    </row>
    <row r="153" spans="8:10" ht="24.75" customHeight="1">
      <c r="H153" s="3"/>
      <c r="I153" s="3"/>
      <c r="J153" s="3"/>
    </row>
    <row r="154" spans="8:10" ht="24.75" customHeight="1">
      <c r="H154" s="3"/>
      <c r="I154" s="3"/>
      <c r="J154" s="3"/>
    </row>
    <row r="155" spans="8:10" ht="24.75" customHeight="1">
      <c r="H155" s="3"/>
      <c r="I155" s="3"/>
      <c r="J155" s="3"/>
    </row>
    <row r="156" spans="8:10" ht="24.75" customHeight="1">
      <c r="H156" s="3"/>
      <c r="I156" s="3"/>
      <c r="J156" s="3"/>
    </row>
    <row r="157" spans="8:10" ht="24.75" customHeight="1">
      <c r="H157" s="3"/>
      <c r="I157" s="3"/>
      <c r="J157" s="3"/>
    </row>
    <row r="158" spans="8:10" ht="24.75" customHeight="1">
      <c r="H158" s="3"/>
      <c r="I158" s="3"/>
      <c r="J158" s="3"/>
    </row>
    <row r="159" spans="8:10" ht="24.75" customHeight="1">
      <c r="H159" s="3"/>
      <c r="I159" s="3"/>
      <c r="J159" s="3"/>
    </row>
    <row r="160" spans="8:10" ht="24.75" customHeight="1">
      <c r="H160" s="3"/>
      <c r="I160" s="3"/>
      <c r="J160" s="3"/>
    </row>
    <row r="161" spans="8:10" ht="24.75" customHeight="1">
      <c r="H161" s="3"/>
      <c r="I161" s="3"/>
      <c r="J161" s="3"/>
    </row>
    <row r="162" spans="8:10" ht="24.75" customHeight="1">
      <c r="H162" s="3"/>
      <c r="I162" s="3"/>
      <c r="J162" s="3"/>
    </row>
    <row r="163" spans="8:10" ht="24.75" customHeight="1">
      <c r="H163" s="3"/>
      <c r="I163" s="3"/>
      <c r="J163" s="3"/>
    </row>
    <row r="164" spans="8:10" ht="24.75" customHeight="1">
      <c r="H164" s="3"/>
      <c r="I164" s="3"/>
      <c r="J164" s="3"/>
    </row>
    <row r="165" spans="8:10" ht="24.75" customHeight="1">
      <c r="H165" s="3"/>
      <c r="I165" s="3"/>
      <c r="J165" s="3"/>
    </row>
    <row r="166" spans="8:10" ht="24.75" customHeight="1">
      <c r="H166" s="3"/>
      <c r="I166" s="3"/>
      <c r="J166" s="3"/>
    </row>
  </sheetData>
  <autoFilter ref="A2:K2"/>
  <mergeCells count="2">
    <mergeCell ref="A1:K1"/>
    <mergeCell ref="A81:K81"/>
  </mergeCells>
  <phoneticPr fontId="3" type="noConversion"/>
  <printOptions horizontalCentered="1"/>
  <pageMargins left="0.19685039370078741" right="0.19685039370078741" top="0.74803149606299213" bottom="0.74803149606299213" header="0" footer="0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결산표</vt:lpstr>
      <vt:lpstr>일계원장</vt:lpstr>
      <vt:lpstr>결산표!Print_Area</vt:lpstr>
      <vt:lpstr>일계원장!Print_Area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LG</cp:lastModifiedBy>
  <cp:lastPrinted>2022-03-02T02:57:57Z</cp:lastPrinted>
  <dcterms:created xsi:type="dcterms:W3CDTF">2019-10-26T01:23:24Z</dcterms:created>
  <dcterms:modified xsi:type="dcterms:W3CDTF">2026-02-05T03:44:42Z</dcterms:modified>
</cp:coreProperties>
</file>